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19200" windowHeight="6825"/>
  </bookViews>
  <sheets>
    <sheet name="Hinweise für die Benutzung" sheetId="19" r:id="rId1"/>
    <sheet name="Zusatzhinweis Makro" sheetId="29" r:id="rId2"/>
    <sheet name="GVL ohne Blattschutz" sheetId="16" r:id="rId3"/>
    <sheet name="32.1 GVL Aktivs. (ausgefüllt) " sheetId="25" r:id="rId4"/>
    <sheet name="32.1 GVL Passivs. (ausgefüllt) " sheetId="26" r:id="rId5"/>
    <sheet name="GVL mit Blattschutz" sheetId="20" r:id="rId6"/>
    <sheet name="32.1 GVL Aktivs. (ausgefüllt)" sheetId="22" r:id="rId7"/>
    <sheet name="32.1 GVL Passivs. (ausgefüllt)" sheetId="23" r:id="rId8"/>
    <sheet name="GEL ohne Blattschutz" sheetId="17" r:id="rId9"/>
    <sheet name="32.1 GEL ausgefüllt " sheetId="27" r:id="rId10"/>
    <sheet name="GEL mit Blattschutz" sheetId="21" r:id="rId11"/>
    <sheet name="32.2 GEL ausgefüllt" sheetId="24" r:id="rId12"/>
    <sheet name="32.3 GFL ausgefüllt" sheetId="18" r:id="rId13"/>
    <sheet name="32.3 GFL ausgefüllt " sheetId="28" r:id="rId14"/>
    <sheet name="32.4 Festst.beschl. ausgefüllt" sheetId="30" r:id="rId15"/>
    <sheet name="32.4 Festst.beschl. ausgefüllt " sheetId="31" r:id="rId16"/>
    <sheet name="Optionale Kennzahlen" sheetId="32" r:id="rId17"/>
    <sheet name="Optionale Kennzahlen " sheetId="33" r:id="rId18"/>
  </sheets>
  <externalReferences>
    <externalReference r:id="rId19"/>
    <externalReference r:id="rId20"/>
    <externalReference r:id="rId21"/>
    <externalReference r:id="rId22"/>
  </externalReferences>
  <definedNames>
    <definedName name="Anwendung" localSheetId="12">[1]Wertetabelle!$D$3:$D$5</definedName>
    <definedName name="Anwendung" localSheetId="13">[1]Wertetabelle!$D$3:$D$5</definedName>
    <definedName name="Anwendung">[2]Wertetabelle!$D$3:$D$5</definedName>
    <definedName name="Art" localSheetId="12">[1]Wertetabelle!$A$2:$A$3</definedName>
    <definedName name="Art" localSheetId="13">[1]Wertetabelle!$A$2:$A$3</definedName>
    <definedName name="Art">[2]Wertetabelle!$A$2:$A$3</definedName>
    <definedName name="_xlnm.Print_Area" localSheetId="9">'32.1 GEL ausgefüllt '!$A$1:$M$35</definedName>
    <definedName name="_xlnm.Print_Area" localSheetId="6">'32.1 GVL Aktivs. (ausgefüllt)'!$A$1:$N$37</definedName>
    <definedName name="_xlnm.Print_Area" localSheetId="3">'32.1 GVL Aktivs. (ausgefüllt) '!$A$1:$N$37</definedName>
    <definedName name="_xlnm.Print_Area" localSheetId="7">'32.1 GVL Passivs. (ausgefüllt)'!$A$1:$N$29</definedName>
    <definedName name="_xlnm.Print_Area" localSheetId="4">'32.1 GVL Passivs. (ausgefüllt) '!$A$1:$N$29</definedName>
    <definedName name="_xlnm.Print_Area" localSheetId="11">'32.2 GEL ausgefüllt'!$A$1:$M$35</definedName>
    <definedName name="_xlnm.Print_Area" localSheetId="12">'32.3 GFL ausgefüllt'!$A$1:$F$29</definedName>
    <definedName name="_xlnm.Print_Area" localSheetId="13">'32.3 GFL ausgefüllt '!$A$1:$F$29</definedName>
    <definedName name="_xlnm.Print_Area" localSheetId="14">'32.4 Festst.beschl. ausgefüllt'!$A$1:$F$38</definedName>
    <definedName name="_xlnm.Print_Area" localSheetId="15">'32.4 Festst.beschl. ausgefüllt '!$A$1:$F$38</definedName>
    <definedName name="_xlnm.Print_Area" localSheetId="0">'Hinweise für die Benutzung'!$A$1:$A$35</definedName>
    <definedName name="_xlnm.Print_Area" localSheetId="16">'Optionale Kennzahlen'!$A$1:$F$35</definedName>
    <definedName name="_xlnm.Print_Area" localSheetId="17">'Optionale Kennzahlen '!$A$1:$F$35</definedName>
    <definedName name="_xlnm.Print_Area" localSheetId="1">'Zusatzhinweis Makro'!$A$1:$C$38</definedName>
    <definedName name="TEST" localSheetId="12">[3]Wertetabelle!$D$3:$D$5</definedName>
    <definedName name="TEST" localSheetId="13">[3]Wertetabelle!$D$3:$D$5</definedName>
    <definedName name="TEST">[4]Wertetabelle!$D$3:$D$5</definedName>
    <definedName name="Z_21215C35_CFB5_4FA7_ACA5_5F0477DB37D7_.wvu.PrintArea" localSheetId="12" hidden="1">'32.3 GFL ausgefüllt'!$D$4:$F$24</definedName>
    <definedName name="Z_21215C35_CFB5_4FA7_ACA5_5F0477DB37D7_.wvu.PrintArea" localSheetId="13" hidden="1">'32.3 GFL ausgefüllt '!$D$4:$F$24</definedName>
    <definedName name="Z_36A06945_647A_4EA9_975C_F045D7FB2102_.wvu.PrintArea" localSheetId="12" hidden="1">'32.3 GFL ausgefüllt'!$D$4:$F$24</definedName>
    <definedName name="Z_36A06945_647A_4EA9_975C_F045D7FB2102_.wvu.PrintArea" localSheetId="13" hidden="1">'32.3 GFL ausgefüllt '!$D$4:$F$24</definedName>
    <definedName name="Zielrichtung" localSheetId="12">[1]Wertetabelle!$B$2:$B$5</definedName>
    <definedName name="Zielrichtung" localSheetId="13">[1]Wertetabelle!$B$2:$B$5</definedName>
    <definedName name="Zielrichtung">[2]Wertetabelle!$B$2:$B$5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8" l="1"/>
  <c r="D21" i="33" l="1"/>
  <c r="D20" i="33"/>
  <c r="D19" i="33"/>
  <c r="D18" i="33"/>
  <c r="D14" i="33"/>
  <c r="D13" i="33"/>
  <c r="D10" i="33"/>
  <c r="D9" i="33"/>
  <c r="D12" i="33" s="1"/>
  <c r="D21" i="32"/>
  <c r="D15" i="33" l="1"/>
  <c r="D11" i="33"/>
  <c r="D20" i="32"/>
  <c r="D19" i="32"/>
  <c r="D18" i="32"/>
  <c r="D14" i="32"/>
  <c r="D13" i="32"/>
  <c r="D9" i="32" l="1"/>
  <c r="D10" i="32"/>
  <c r="D15" i="32" l="1"/>
  <c r="D12" i="32"/>
  <c r="D11" i="32"/>
  <c r="E14" i="31"/>
  <c r="E31" i="31" l="1"/>
  <c r="E25" i="31"/>
  <c r="E24" i="31"/>
  <c r="E23" i="31"/>
  <c r="E22" i="31"/>
  <c r="E21" i="31"/>
  <c r="E20" i="31"/>
  <c r="E19" i="31"/>
  <c r="E16" i="31"/>
  <c r="E15" i="31"/>
  <c r="E36" i="30"/>
  <c r="E29" i="30"/>
  <c r="E24" i="30"/>
  <c r="E23" i="30"/>
  <c r="E22" i="30"/>
  <c r="E21" i="30"/>
  <c r="E20" i="30"/>
  <c r="E17" i="30"/>
  <c r="E16" i="30"/>
  <c r="E15" i="30"/>
  <c r="E14" i="30"/>
  <c r="E13" i="30"/>
  <c r="E12" i="30"/>
  <c r="E11" i="30"/>
  <c r="E10" i="30"/>
  <c r="C54" i="16" l="1"/>
  <c r="E22" i="28" l="1"/>
  <c r="E20" i="28"/>
  <c r="E22" i="18"/>
  <c r="E20" i="18"/>
  <c r="M30" i="27" l="1"/>
  <c r="K30" i="27"/>
  <c r="H30" i="27"/>
  <c r="G30" i="27"/>
  <c r="F30" i="27"/>
  <c r="E30" i="27"/>
  <c r="C30" i="27"/>
  <c r="M29" i="27"/>
  <c r="K29" i="27"/>
  <c r="H29" i="27"/>
  <c r="G29" i="27"/>
  <c r="E29" i="27"/>
  <c r="C29" i="27"/>
  <c r="M28" i="27"/>
  <c r="L28" i="27"/>
  <c r="K28" i="27"/>
  <c r="J28" i="27"/>
  <c r="I28" i="27"/>
  <c r="H28" i="27"/>
  <c r="G28" i="27"/>
  <c r="E28" i="27"/>
  <c r="D28" i="27"/>
  <c r="C28" i="27"/>
  <c r="M27" i="27"/>
  <c r="K27" i="27"/>
  <c r="H27" i="27"/>
  <c r="G27" i="27"/>
  <c r="E27" i="27"/>
  <c r="C27" i="27"/>
  <c r="M26" i="27"/>
  <c r="K26" i="27"/>
  <c r="H26" i="27"/>
  <c r="G26" i="27"/>
  <c r="F26" i="27"/>
  <c r="E26" i="27"/>
  <c r="C26" i="27"/>
  <c r="M25" i="27"/>
  <c r="L25" i="27"/>
  <c r="K25" i="27"/>
  <c r="J25" i="27"/>
  <c r="I25" i="27"/>
  <c r="H25" i="27"/>
  <c r="G25" i="27"/>
  <c r="F25" i="27"/>
  <c r="E25" i="27"/>
  <c r="D25" i="27"/>
  <c r="C25" i="27"/>
  <c r="M24" i="27"/>
  <c r="L24" i="27"/>
  <c r="K24" i="27"/>
  <c r="J24" i="27"/>
  <c r="I24" i="27"/>
  <c r="H24" i="27"/>
  <c r="G24" i="27"/>
  <c r="F24" i="27"/>
  <c r="E24" i="27"/>
  <c r="D24" i="27"/>
  <c r="C24" i="27"/>
  <c r="M23" i="27"/>
  <c r="L23" i="27"/>
  <c r="K23" i="27"/>
  <c r="J23" i="27"/>
  <c r="I23" i="27"/>
  <c r="H23" i="27"/>
  <c r="G23" i="27"/>
  <c r="F23" i="27"/>
  <c r="E23" i="27"/>
  <c r="D23" i="27"/>
  <c r="C23" i="27"/>
  <c r="M22" i="27"/>
  <c r="L22" i="27"/>
  <c r="K22" i="27"/>
  <c r="J22" i="27"/>
  <c r="I22" i="27"/>
  <c r="H22" i="27"/>
  <c r="G22" i="27"/>
  <c r="F22" i="27"/>
  <c r="E22" i="27"/>
  <c r="D22" i="27"/>
  <c r="C22" i="27"/>
  <c r="M21" i="27"/>
  <c r="L21" i="27"/>
  <c r="K21" i="27"/>
  <c r="J21" i="27"/>
  <c r="I21" i="27"/>
  <c r="H21" i="27"/>
  <c r="G21" i="27"/>
  <c r="F21" i="27"/>
  <c r="E21" i="27"/>
  <c r="D21" i="27"/>
  <c r="C21" i="27"/>
  <c r="M20" i="27"/>
  <c r="L20" i="27"/>
  <c r="K20" i="27"/>
  <c r="J20" i="27"/>
  <c r="I20" i="27"/>
  <c r="H20" i="27"/>
  <c r="G20" i="27"/>
  <c r="F20" i="27"/>
  <c r="E20" i="27"/>
  <c r="D20" i="27"/>
  <c r="C20" i="27"/>
  <c r="M19" i="27"/>
  <c r="K19" i="27"/>
  <c r="H19" i="27"/>
  <c r="G19" i="27"/>
  <c r="F19" i="27"/>
  <c r="E19" i="27"/>
  <c r="C19" i="27"/>
  <c r="M18" i="27"/>
  <c r="L18" i="27"/>
  <c r="K18" i="27"/>
  <c r="J18" i="27"/>
  <c r="I18" i="27"/>
  <c r="H18" i="27"/>
  <c r="G18" i="27"/>
  <c r="F18" i="27"/>
  <c r="E18" i="27"/>
  <c r="D18" i="27"/>
  <c r="C18" i="27"/>
  <c r="M17" i="27"/>
  <c r="L17" i="27"/>
  <c r="K17" i="27"/>
  <c r="J17" i="27"/>
  <c r="I17" i="27"/>
  <c r="H17" i="27"/>
  <c r="G17" i="27"/>
  <c r="F17" i="27"/>
  <c r="E17" i="27"/>
  <c r="D17" i="27"/>
  <c r="C17" i="27"/>
  <c r="M16" i="27"/>
  <c r="L16" i="27"/>
  <c r="K16" i="27"/>
  <c r="J16" i="27"/>
  <c r="I16" i="27"/>
  <c r="H16" i="27"/>
  <c r="G16" i="27"/>
  <c r="F16" i="27"/>
  <c r="E16" i="27"/>
  <c r="D16" i="27"/>
  <c r="C16" i="27"/>
  <c r="M15" i="27"/>
  <c r="K15" i="27"/>
  <c r="H15" i="27"/>
  <c r="G15" i="27"/>
  <c r="F15" i="27"/>
  <c r="E15" i="27"/>
  <c r="C15" i="27"/>
  <c r="M14" i="27"/>
  <c r="L14" i="27"/>
  <c r="K14" i="27"/>
  <c r="J14" i="27"/>
  <c r="I14" i="27"/>
  <c r="H14" i="27"/>
  <c r="G14" i="27"/>
  <c r="F14" i="27"/>
  <c r="E14" i="27"/>
  <c r="D14" i="27"/>
  <c r="C14" i="27"/>
  <c r="M13" i="27"/>
  <c r="K13" i="27"/>
  <c r="H13" i="27"/>
  <c r="G13" i="27"/>
  <c r="F13" i="27"/>
  <c r="E13" i="27"/>
  <c r="C13" i="27"/>
  <c r="M14" i="24" l="1"/>
  <c r="M15" i="24"/>
  <c r="M16" i="24"/>
  <c r="M17" i="24"/>
  <c r="M18" i="24"/>
  <c r="M19" i="24"/>
  <c r="M20" i="24"/>
  <c r="M21" i="24"/>
  <c r="M22" i="24"/>
  <c r="M23" i="24"/>
  <c r="M24" i="24"/>
  <c r="M25" i="24"/>
  <c r="M26" i="24"/>
  <c r="M27" i="24"/>
  <c r="M28" i="24"/>
  <c r="M29" i="24"/>
  <c r="M30" i="24"/>
  <c r="M13" i="24"/>
  <c r="L22" i="24"/>
  <c r="L24" i="24"/>
  <c r="L27" i="24"/>
  <c r="L28" i="24"/>
  <c r="L29" i="24"/>
  <c r="L13" i="24"/>
  <c r="K14" i="24"/>
  <c r="K16" i="24"/>
  <c r="K17" i="24"/>
  <c r="K18" i="24"/>
  <c r="K20" i="24"/>
  <c r="K21" i="24"/>
  <c r="K22" i="24"/>
  <c r="K23" i="24"/>
  <c r="K24" i="24"/>
  <c r="K25" i="24"/>
  <c r="K27" i="24"/>
  <c r="K28" i="24"/>
  <c r="K29" i="24"/>
  <c r="K13" i="24"/>
  <c r="J22" i="24"/>
  <c r="J24" i="24"/>
  <c r="J27" i="24"/>
  <c r="J28" i="24"/>
  <c r="J29" i="24"/>
  <c r="J13" i="24"/>
  <c r="I18" i="24"/>
  <c r="I22" i="24"/>
  <c r="I24" i="24"/>
  <c r="I27" i="24"/>
  <c r="I28" i="24"/>
  <c r="I29" i="24"/>
  <c r="I13" i="24"/>
  <c r="H14" i="24"/>
  <c r="H16" i="24"/>
  <c r="H17" i="24"/>
  <c r="H18" i="24"/>
  <c r="H20" i="24"/>
  <c r="H21" i="24"/>
  <c r="H22" i="24"/>
  <c r="H23" i="24"/>
  <c r="H24" i="24"/>
  <c r="H25" i="24"/>
  <c r="H27" i="24"/>
  <c r="H28" i="24"/>
  <c r="H29" i="24"/>
  <c r="H13" i="24"/>
  <c r="G14" i="24"/>
  <c r="G15" i="24"/>
  <c r="G16" i="24"/>
  <c r="G17" i="24"/>
  <c r="G18" i="24"/>
  <c r="G19" i="24"/>
  <c r="G20" i="24"/>
  <c r="G21" i="24"/>
  <c r="G22" i="24"/>
  <c r="G23" i="24"/>
  <c r="G24" i="24"/>
  <c r="G25" i="24"/>
  <c r="G26" i="24"/>
  <c r="G27" i="24"/>
  <c r="G28" i="24"/>
  <c r="G29" i="24"/>
  <c r="G30" i="24"/>
  <c r="G13" i="24"/>
  <c r="F30" i="24"/>
  <c r="F14" i="24"/>
  <c r="F15" i="24"/>
  <c r="F16" i="24"/>
  <c r="F17" i="24"/>
  <c r="F18" i="24"/>
  <c r="F19" i="24"/>
  <c r="F20" i="24"/>
  <c r="F21" i="24"/>
  <c r="F22" i="24"/>
  <c r="F23" i="24"/>
  <c r="F24" i="24"/>
  <c r="F25" i="24"/>
  <c r="F26" i="24"/>
  <c r="F13" i="24"/>
  <c r="E14" i="24"/>
  <c r="E16" i="24"/>
  <c r="E18" i="24"/>
  <c r="E22" i="24"/>
  <c r="E23" i="24"/>
  <c r="E24" i="24"/>
  <c r="E27" i="24"/>
  <c r="E28" i="24"/>
  <c r="E29" i="24"/>
  <c r="E13" i="24"/>
  <c r="D18" i="24"/>
  <c r="D20" i="24"/>
  <c r="D22" i="24"/>
  <c r="D24" i="24"/>
  <c r="D27" i="24"/>
  <c r="D28" i="24"/>
  <c r="D29" i="24"/>
  <c r="D13" i="24"/>
  <c r="C14" i="24"/>
  <c r="C15" i="24"/>
  <c r="C16" i="24"/>
  <c r="C17" i="24"/>
  <c r="C18" i="24"/>
  <c r="C20" i="24"/>
  <c r="C21" i="24"/>
  <c r="C22" i="24"/>
  <c r="C23" i="24"/>
  <c r="C24" i="24"/>
  <c r="C25" i="24"/>
  <c r="C27" i="24"/>
  <c r="C28" i="24"/>
  <c r="C29" i="24"/>
  <c r="C13" i="24"/>
  <c r="N23" i="26" l="1"/>
  <c r="L23" i="26"/>
  <c r="I23" i="26"/>
  <c r="H23" i="26"/>
  <c r="G23" i="26"/>
  <c r="F23" i="26"/>
  <c r="D23" i="26"/>
  <c r="N22" i="26"/>
  <c r="M22" i="26"/>
  <c r="L22" i="26"/>
  <c r="K22" i="26"/>
  <c r="J22" i="26"/>
  <c r="H22" i="26"/>
  <c r="G22" i="26"/>
  <c r="F22" i="26"/>
  <c r="E22" i="26"/>
  <c r="D22" i="26"/>
  <c r="C22" i="26"/>
  <c r="N21" i="26"/>
  <c r="M21" i="26"/>
  <c r="L21" i="26"/>
  <c r="K21" i="26"/>
  <c r="J21" i="26"/>
  <c r="H21" i="26"/>
  <c r="G21" i="26"/>
  <c r="F21" i="26"/>
  <c r="E21" i="26"/>
  <c r="D21" i="26"/>
  <c r="C21" i="26"/>
  <c r="N20" i="26"/>
  <c r="M20" i="26"/>
  <c r="L20" i="26"/>
  <c r="K20" i="26"/>
  <c r="J20" i="26"/>
  <c r="H20" i="26"/>
  <c r="G20" i="26"/>
  <c r="F20" i="26"/>
  <c r="E20" i="26"/>
  <c r="D20" i="26"/>
  <c r="C20" i="26"/>
  <c r="N19" i="26"/>
  <c r="M19" i="26"/>
  <c r="L19" i="26"/>
  <c r="K19" i="26"/>
  <c r="J19" i="26"/>
  <c r="H19" i="26"/>
  <c r="G19" i="26"/>
  <c r="F19" i="26"/>
  <c r="E19" i="26"/>
  <c r="D19" i="26"/>
  <c r="C19" i="26"/>
  <c r="N18" i="26"/>
  <c r="M18" i="26"/>
  <c r="L18" i="26"/>
  <c r="K18" i="26"/>
  <c r="J18" i="26"/>
  <c r="H18" i="26"/>
  <c r="G18" i="26"/>
  <c r="F18" i="26"/>
  <c r="E18" i="26"/>
  <c r="D18" i="26"/>
  <c r="C18" i="26"/>
  <c r="N17" i="26"/>
  <c r="M17" i="26"/>
  <c r="L17" i="26"/>
  <c r="K17" i="26"/>
  <c r="J17" i="26"/>
  <c r="H17" i="26"/>
  <c r="G17" i="26"/>
  <c r="F17" i="26"/>
  <c r="E17" i="26"/>
  <c r="D17" i="26"/>
  <c r="C17" i="26"/>
  <c r="N16" i="26"/>
  <c r="M16" i="26"/>
  <c r="L16" i="26"/>
  <c r="K16" i="26"/>
  <c r="J16" i="26"/>
  <c r="H16" i="26"/>
  <c r="G16" i="26"/>
  <c r="F16" i="26"/>
  <c r="E16" i="26"/>
  <c r="D16" i="26"/>
  <c r="C16" i="26"/>
  <c r="N15" i="26"/>
  <c r="M15" i="26"/>
  <c r="L15" i="26"/>
  <c r="K15" i="26"/>
  <c r="J15" i="26"/>
  <c r="H15" i="26"/>
  <c r="G15" i="26"/>
  <c r="F15" i="26"/>
  <c r="E15" i="26"/>
  <c r="D15" i="26"/>
  <c r="C15" i="26"/>
  <c r="N14" i="26"/>
  <c r="M14" i="26"/>
  <c r="L14" i="26"/>
  <c r="K14" i="26"/>
  <c r="J14" i="26"/>
  <c r="H14" i="26"/>
  <c r="G14" i="26"/>
  <c r="F14" i="26"/>
  <c r="E14" i="26"/>
  <c r="D14" i="26"/>
  <c r="C14" i="26"/>
  <c r="N13" i="26"/>
  <c r="L13" i="26"/>
  <c r="I13" i="26"/>
  <c r="H13" i="26"/>
  <c r="G13" i="26"/>
  <c r="F13" i="26"/>
  <c r="D13" i="26"/>
  <c r="C13" i="26"/>
  <c r="N22" i="23"/>
  <c r="N23" i="23"/>
  <c r="N21" i="23"/>
  <c r="N14" i="23"/>
  <c r="N15" i="23"/>
  <c r="N16" i="23"/>
  <c r="N17" i="23"/>
  <c r="N18" i="23"/>
  <c r="N19" i="23"/>
  <c r="N20" i="23"/>
  <c r="N13" i="23"/>
  <c r="M22" i="23"/>
  <c r="M21" i="23"/>
  <c r="M14" i="23"/>
  <c r="M15" i="23"/>
  <c r="M17" i="23"/>
  <c r="M18" i="23"/>
  <c r="M19" i="23"/>
  <c r="M13" i="23"/>
  <c r="L22" i="23"/>
  <c r="L23" i="23"/>
  <c r="L21" i="23"/>
  <c r="L14" i="23"/>
  <c r="L15" i="23"/>
  <c r="L16" i="23"/>
  <c r="L17" i="23"/>
  <c r="L18" i="23"/>
  <c r="L19" i="23"/>
  <c r="L20" i="23"/>
  <c r="L13" i="23"/>
  <c r="K22" i="23"/>
  <c r="K21" i="23"/>
  <c r="K14" i="23"/>
  <c r="K15" i="23"/>
  <c r="K17" i="23"/>
  <c r="K18" i="23"/>
  <c r="K19" i="23"/>
  <c r="K13" i="23"/>
  <c r="J22" i="23"/>
  <c r="J21" i="23"/>
  <c r="J14" i="23"/>
  <c r="J15" i="23"/>
  <c r="J17" i="23"/>
  <c r="J18" i="23"/>
  <c r="J19" i="23"/>
  <c r="J13" i="23"/>
  <c r="I23" i="23"/>
  <c r="I13" i="23"/>
  <c r="H22" i="23"/>
  <c r="H23" i="23"/>
  <c r="H21" i="23"/>
  <c r="H14" i="23"/>
  <c r="H15" i="23"/>
  <c r="H16" i="23"/>
  <c r="H17" i="23"/>
  <c r="H18" i="23"/>
  <c r="H19" i="23"/>
  <c r="H20" i="23"/>
  <c r="H13" i="23"/>
  <c r="G22" i="23"/>
  <c r="G23" i="23"/>
  <c r="G21" i="23"/>
  <c r="G14" i="23"/>
  <c r="G15" i="23"/>
  <c r="G16" i="23"/>
  <c r="G17" i="23"/>
  <c r="G18" i="23"/>
  <c r="G19" i="23"/>
  <c r="G20" i="23"/>
  <c r="G13" i="23"/>
  <c r="F22" i="23"/>
  <c r="F23" i="23"/>
  <c r="F21" i="23"/>
  <c r="F14" i="23"/>
  <c r="F15" i="23"/>
  <c r="F16" i="23"/>
  <c r="F17" i="23"/>
  <c r="F18" i="23"/>
  <c r="F19" i="23"/>
  <c r="F20" i="23"/>
  <c r="F13" i="23"/>
  <c r="E22" i="23"/>
  <c r="E23" i="23"/>
  <c r="E21" i="23"/>
  <c r="E14" i="23"/>
  <c r="E15" i="23"/>
  <c r="E16" i="23"/>
  <c r="E17" i="23"/>
  <c r="E18" i="23"/>
  <c r="E19" i="23"/>
  <c r="E20" i="23"/>
  <c r="E13" i="23"/>
  <c r="D22" i="23"/>
  <c r="D21" i="23"/>
  <c r="D14" i="23"/>
  <c r="D15" i="23"/>
  <c r="D17" i="23"/>
  <c r="D18" i="23"/>
  <c r="D19" i="23"/>
  <c r="D13" i="23"/>
  <c r="C22" i="23"/>
  <c r="C23" i="23"/>
  <c r="C21" i="23"/>
  <c r="C14" i="23"/>
  <c r="C15" i="23"/>
  <c r="C16" i="23"/>
  <c r="C17" i="23"/>
  <c r="C18" i="23"/>
  <c r="C19" i="23"/>
  <c r="C20" i="23"/>
  <c r="C13" i="23"/>
  <c r="AL16" i="16" l="1"/>
  <c r="AL28" i="16"/>
  <c r="N31" i="25" l="1"/>
  <c r="I31" i="25"/>
  <c r="N30" i="25"/>
  <c r="K30" i="25"/>
  <c r="J30" i="25"/>
  <c r="H30" i="25"/>
  <c r="G30" i="25"/>
  <c r="F30" i="25"/>
  <c r="E30" i="25"/>
  <c r="D30" i="25"/>
  <c r="C30" i="25"/>
  <c r="N29" i="25"/>
  <c r="M29" i="25"/>
  <c r="L29" i="25"/>
  <c r="K29" i="25"/>
  <c r="J29" i="25"/>
  <c r="H29" i="25"/>
  <c r="G29" i="25"/>
  <c r="F29" i="25"/>
  <c r="E29" i="25"/>
  <c r="D29" i="25"/>
  <c r="C29" i="25"/>
  <c r="N28" i="25"/>
  <c r="K28" i="25"/>
  <c r="J28" i="25"/>
  <c r="H28" i="25"/>
  <c r="G28" i="25"/>
  <c r="F28" i="25"/>
  <c r="E28" i="25"/>
  <c r="D28" i="25"/>
  <c r="C28" i="25"/>
  <c r="N27" i="25"/>
  <c r="M27" i="25"/>
  <c r="L27" i="25"/>
  <c r="K27" i="25"/>
  <c r="J27" i="25"/>
  <c r="H27" i="25"/>
  <c r="G27" i="25"/>
  <c r="F27" i="25"/>
  <c r="E27" i="25"/>
  <c r="D27" i="25"/>
  <c r="C27" i="25"/>
  <c r="N26" i="25"/>
  <c r="K26" i="25"/>
  <c r="J26" i="25"/>
  <c r="H26" i="25"/>
  <c r="G26" i="25"/>
  <c r="F26" i="25"/>
  <c r="E26" i="25"/>
  <c r="D26" i="25"/>
  <c r="C26" i="25"/>
  <c r="N25" i="25"/>
  <c r="K25" i="25"/>
  <c r="J25" i="25"/>
  <c r="H25" i="25"/>
  <c r="G25" i="25"/>
  <c r="F25" i="25"/>
  <c r="E25" i="25"/>
  <c r="D25" i="25"/>
  <c r="C25" i="25"/>
  <c r="N24" i="25"/>
  <c r="M24" i="25"/>
  <c r="L24" i="25"/>
  <c r="K24" i="25"/>
  <c r="J24" i="25"/>
  <c r="H24" i="25"/>
  <c r="G24" i="25"/>
  <c r="F24" i="25"/>
  <c r="E24" i="25"/>
  <c r="D24" i="25"/>
  <c r="C24" i="25"/>
  <c r="N23" i="25"/>
  <c r="L23" i="25"/>
  <c r="H23" i="25"/>
  <c r="F23" i="25"/>
  <c r="E23" i="25"/>
  <c r="D23" i="25"/>
  <c r="C23" i="25"/>
  <c r="N22" i="25"/>
  <c r="I22" i="25"/>
  <c r="N21" i="25"/>
  <c r="I21" i="25"/>
  <c r="N20" i="25"/>
  <c r="K20" i="25"/>
  <c r="J20" i="25"/>
  <c r="H20" i="25"/>
  <c r="G20" i="25"/>
  <c r="F20" i="25"/>
  <c r="E20" i="25"/>
  <c r="D20" i="25"/>
  <c r="C20" i="25"/>
  <c r="N19" i="25"/>
  <c r="C19" i="25"/>
  <c r="N18" i="25"/>
  <c r="C18" i="25"/>
  <c r="N17" i="25"/>
  <c r="N16" i="25"/>
  <c r="K16" i="25"/>
  <c r="J16" i="25"/>
  <c r="H16" i="25"/>
  <c r="G16" i="25"/>
  <c r="F16" i="25"/>
  <c r="E16" i="25"/>
  <c r="D16" i="25"/>
  <c r="C16" i="25"/>
  <c r="N15" i="25"/>
  <c r="N14" i="25"/>
  <c r="L14" i="25"/>
  <c r="H14" i="25"/>
  <c r="F14" i="25"/>
  <c r="E14" i="25"/>
  <c r="D14" i="25"/>
  <c r="C14" i="25"/>
  <c r="N13" i="25"/>
  <c r="I13" i="25"/>
  <c r="N24" i="22"/>
  <c r="N25" i="22"/>
  <c r="N26" i="22"/>
  <c r="N27" i="22"/>
  <c r="N28" i="22"/>
  <c r="N29" i="22"/>
  <c r="N30" i="22"/>
  <c r="N31" i="22"/>
  <c r="N23" i="22"/>
  <c r="N14" i="22"/>
  <c r="N15" i="22"/>
  <c r="N16" i="22"/>
  <c r="N17" i="22"/>
  <c r="N18" i="22"/>
  <c r="N19" i="22"/>
  <c r="N20" i="22"/>
  <c r="N21" i="22"/>
  <c r="N22" i="22"/>
  <c r="N13" i="22"/>
  <c r="M25" i="22"/>
  <c r="M26" i="22"/>
  <c r="M27" i="22"/>
  <c r="M28" i="22"/>
  <c r="M29" i="22"/>
  <c r="M30" i="22"/>
  <c r="M23" i="22"/>
  <c r="L25" i="22"/>
  <c r="L26" i="22"/>
  <c r="L27" i="22"/>
  <c r="L28" i="22"/>
  <c r="L29" i="22"/>
  <c r="L30" i="22"/>
  <c r="L23" i="22"/>
  <c r="L14" i="22"/>
  <c r="L16" i="22"/>
  <c r="L17" i="22"/>
  <c r="L18" i="22"/>
  <c r="L19" i="22"/>
  <c r="K24" i="22"/>
  <c r="K25" i="22"/>
  <c r="K26" i="22"/>
  <c r="K27" i="22"/>
  <c r="K28" i="22"/>
  <c r="K29" i="22"/>
  <c r="K30" i="22"/>
  <c r="K23" i="22"/>
  <c r="J24" i="22"/>
  <c r="J25" i="22"/>
  <c r="J26" i="22"/>
  <c r="J27" i="22"/>
  <c r="J28" i="22"/>
  <c r="J29" i="22"/>
  <c r="J30" i="22"/>
  <c r="J23" i="22"/>
  <c r="J14" i="22"/>
  <c r="I31" i="22"/>
  <c r="I22" i="22"/>
  <c r="I21" i="22"/>
  <c r="I13" i="22"/>
  <c r="H24" i="22"/>
  <c r="H25" i="22"/>
  <c r="H26" i="22"/>
  <c r="H27" i="22"/>
  <c r="H28" i="22"/>
  <c r="H29" i="22"/>
  <c r="H30" i="22"/>
  <c r="H31" i="22"/>
  <c r="H23" i="22"/>
  <c r="H14" i="22"/>
  <c r="H15" i="22"/>
  <c r="H16" i="22"/>
  <c r="H17" i="22"/>
  <c r="H18" i="22"/>
  <c r="H19" i="22"/>
  <c r="H20" i="22"/>
  <c r="H21" i="22"/>
  <c r="H22" i="22"/>
  <c r="H13" i="22"/>
  <c r="G24" i="22"/>
  <c r="G25" i="22"/>
  <c r="G26" i="22"/>
  <c r="G27" i="22"/>
  <c r="G28" i="22"/>
  <c r="G29" i="22"/>
  <c r="G30" i="22"/>
  <c r="G31" i="22"/>
  <c r="G23" i="22"/>
  <c r="G14" i="22"/>
  <c r="G15" i="22"/>
  <c r="G16" i="22"/>
  <c r="G17" i="22"/>
  <c r="G18" i="22"/>
  <c r="G19" i="22"/>
  <c r="G20" i="22"/>
  <c r="G21" i="22"/>
  <c r="G22" i="22"/>
  <c r="G13" i="22"/>
  <c r="F24" i="22"/>
  <c r="F25" i="22"/>
  <c r="F26" i="22"/>
  <c r="F27" i="22"/>
  <c r="F28" i="22"/>
  <c r="F29" i="22"/>
  <c r="F30" i="22"/>
  <c r="F31" i="22"/>
  <c r="F23" i="22"/>
  <c r="F14" i="22"/>
  <c r="F15" i="22"/>
  <c r="F16" i="22"/>
  <c r="F17" i="22"/>
  <c r="F18" i="22"/>
  <c r="F19" i="22"/>
  <c r="F20" i="22"/>
  <c r="F21" i="22"/>
  <c r="F22" i="22"/>
  <c r="F13" i="22"/>
  <c r="AH17" i="20"/>
  <c r="E24" i="22"/>
  <c r="E25" i="22"/>
  <c r="E26" i="22"/>
  <c r="E27" i="22"/>
  <c r="E28" i="22"/>
  <c r="E29" i="22"/>
  <c r="E30" i="22"/>
  <c r="E23" i="22"/>
  <c r="E14" i="22"/>
  <c r="E17" i="22"/>
  <c r="E18" i="22"/>
  <c r="E19" i="22"/>
  <c r="E20" i="22"/>
  <c r="E21" i="22"/>
  <c r="E22" i="22"/>
  <c r="D24" i="22"/>
  <c r="D25" i="22"/>
  <c r="D26" i="22"/>
  <c r="D27" i="22"/>
  <c r="D28" i="22"/>
  <c r="D29" i="22"/>
  <c r="D30" i="22"/>
  <c r="D23" i="22"/>
  <c r="D14" i="22"/>
  <c r="C24" i="22"/>
  <c r="C25" i="22"/>
  <c r="C26" i="22"/>
  <c r="C27" i="22"/>
  <c r="C28" i="22"/>
  <c r="C29" i="22"/>
  <c r="C30" i="22"/>
  <c r="C23" i="22"/>
  <c r="C14" i="22"/>
  <c r="C15" i="22"/>
  <c r="C16" i="22"/>
  <c r="C17" i="22"/>
  <c r="C18" i="22"/>
  <c r="C19" i="22"/>
  <c r="C20" i="22"/>
  <c r="C21" i="22"/>
  <c r="C22" i="22"/>
  <c r="BX27" i="21" l="1"/>
  <c r="CA27" i="21"/>
  <c r="BW27" i="21"/>
  <c r="BY27" i="21"/>
  <c r="BZ27" i="21"/>
  <c r="CA28" i="21"/>
  <c r="CA32" i="21" s="1"/>
  <c r="CB27" i="21"/>
  <c r="CC27" i="21"/>
  <c r="CD27" i="21"/>
  <c r="CG27" i="21" s="1"/>
  <c r="CE27" i="21"/>
  <c r="CG31" i="21"/>
  <c r="CF31" i="21"/>
  <c r="CE31" i="21"/>
  <c r="CD31" i="21"/>
  <c r="CC31" i="21"/>
  <c r="CB31" i="21"/>
  <c r="CA31" i="21"/>
  <c r="BZ31" i="21"/>
  <c r="BY31" i="21"/>
  <c r="BX31" i="21"/>
  <c r="BW31" i="21"/>
  <c r="BN31" i="21"/>
  <c r="BO31" i="21" s="1"/>
  <c r="BP31" i="21" s="1"/>
  <c r="BK31" i="21"/>
  <c r="BL31" i="21" s="1"/>
  <c r="BM31" i="21" s="1"/>
  <c r="BJ31" i="21"/>
  <c r="BI31" i="21"/>
  <c r="BH31" i="21"/>
  <c r="BF31" i="21"/>
  <c r="BG31" i="21" s="1"/>
  <c r="BE31" i="21"/>
  <c r="BB31" i="21"/>
  <c r="BC31" i="21" s="1"/>
  <c r="BD31" i="21" s="1"/>
  <c r="AX31" i="21"/>
  <c r="AY31" i="21" s="1"/>
  <c r="AW31" i="21"/>
  <c r="AT31" i="21"/>
  <c r="AU31" i="21" s="1"/>
  <c r="AV31" i="21" s="1"/>
  <c r="AS31" i="21"/>
  <c r="AR31" i="21"/>
  <c r="AQ31" i="21"/>
  <c r="AO31" i="21"/>
  <c r="AP31" i="21" s="1"/>
  <c r="AN31" i="21"/>
  <c r="AL31" i="21"/>
  <c r="AM31" i="21" s="1"/>
  <c r="AK31" i="21"/>
  <c r="Q31" i="21"/>
  <c r="P31" i="21"/>
  <c r="O31" i="21"/>
  <c r="N31" i="21"/>
  <c r="M31" i="21"/>
  <c r="J31" i="21"/>
  <c r="I31" i="21"/>
  <c r="H31" i="21"/>
  <c r="G31" i="21"/>
  <c r="F31" i="21"/>
  <c r="D31" i="21"/>
  <c r="CG30" i="21"/>
  <c r="BO30" i="21"/>
  <c r="BP30" i="21" s="1"/>
  <c r="BM30" i="21"/>
  <c r="BL30" i="21"/>
  <c r="BJ30" i="21"/>
  <c r="BI30" i="21"/>
  <c r="BG30" i="21"/>
  <c r="BF30" i="21"/>
  <c r="BC30" i="21"/>
  <c r="BD30" i="21" s="1"/>
  <c r="AY30" i="21"/>
  <c r="AX30" i="21"/>
  <c r="AV30" i="21"/>
  <c r="AU30" i="21"/>
  <c r="AR30" i="21"/>
  <c r="AS30" i="21" s="1"/>
  <c r="AP30" i="21"/>
  <c r="AO30" i="21"/>
  <c r="AL30" i="21"/>
  <c r="AM30" i="21" s="1"/>
  <c r="AZ30" i="21" s="1"/>
  <c r="R30" i="21"/>
  <c r="K30" i="21"/>
  <c r="CG29" i="21"/>
  <c r="BP29" i="21"/>
  <c r="BO29" i="21"/>
  <c r="BM29" i="21"/>
  <c r="BL29" i="21"/>
  <c r="BI29" i="21"/>
  <c r="BJ29" i="21" s="1"/>
  <c r="BG29" i="21"/>
  <c r="BF29" i="21"/>
  <c r="BC29" i="21"/>
  <c r="BD29" i="21" s="1"/>
  <c r="BQ29" i="21" s="1"/>
  <c r="AX29" i="21"/>
  <c r="AY29" i="21" s="1"/>
  <c r="AV29" i="21"/>
  <c r="AU29" i="21"/>
  <c r="AR29" i="21"/>
  <c r="AS29" i="21" s="1"/>
  <c r="AP29" i="21"/>
  <c r="AO29" i="21"/>
  <c r="AM29" i="21"/>
  <c r="AL29" i="21"/>
  <c r="R29" i="21"/>
  <c r="R31" i="21" s="1"/>
  <c r="K29" i="21"/>
  <c r="AN28" i="21"/>
  <c r="AN32" i="21" s="1"/>
  <c r="AO32" i="21" s="1"/>
  <c r="AP32" i="21" s="1"/>
  <c r="Z28" i="21"/>
  <c r="AA28" i="21" s="1"/>
  <c r="AB28" i="21" s="1"/>
  <c r="CF27" i="21"/>
  <c r="CC28" i="21"/>
  <c r="CC32" i="21" s="1"/>
  <c r="BO27" i="21"/>
  <c r="BP27" i="21" s="1"/>
  <c r="BN27" i="21"/>
  <c r="BN28" i="21" s="1"/>
  <c r="BL27" i="21"/>
  <c r="BM27" i="21" s="1"/>
  <c r="BK27" i="21"/>
  <c r="BI27" i="21"/>
  <c r="BJ27" i="21" s="1"/>
  <c r="BH27" i="21"/>
  <c r="BE27" i="21"/>
  <c r="BF27" i="21" s="1"/>
  <c r="BG27" i="21" s="1"/>
  <c r="BC27" i="21"/>
  <c r="BD27" i="21" s="1"/>
  <c r="BB27" i="21"/>
  <c r="BB28" i="21" s="1"/>
  <c r="AY27" i="21"/>
  <c r="AX27" i="21"/>
  <c r="AW27" i="21"/>
  <c r="AU27" i="21"/>
  <c r="AV27" i="21" s="1"/>
  <c r="AT27" i="21"/>
  <c r="AQ27" i="21"/>
  <c r="AR27" i="21" s="1"/>
  <c r="AS27" i="21" s="1"/>
  <c r="AP27" i="21"/>
  <c r="AO27" i="21"/>
  <c r="AN27" i="21"/>
  <c r="AM27" i="21"/>
  <c r="AL27" i="21"/>
  <c r="AK27" i="21"/>
  <c r="AF27" i="21"/>
  <c r="AG27" i="21" s="1"/>
  <c r="AH27" i="21" s="1"/>
  <c r="AC27" i="21"/>
  <c r="AD27" i="21" s="1"/>
  <c r="AE27" i="21" s="1"/>
  <c r="Z27" i="21"/>
  <c r="AA27" i="21" s="1"/>
  <c r="AB27" i="21" s="1"/>
  <c r="W27" i="21"/>
  <c r="X27" i="21" s="1"/>
  <c r="Y27" i="21" s="1"/>
  <c r="T27" i="21"/>
  <c r="U27" i="21" s="1"/>
  <c r="V27" i="21" s="1"/>
  <c r="Q27" i="21"/>
  <c r="P27" i="21"/>
  <c r="O27" i="21"/>
  <c r="N27" i="21"/>
  <c r="M27" i="21"/>
  <c r="J27" i="21"/>
  <c r="I27" i="21"/>
  <c r="H27" i="21"/>
  <c r="G27" i="21"/>
  <c r="F27" i="21"/>
  <c r="D27" i="21"/>
  <c r="CG26" i="21"/>
  <c r="BP26" i="21"/>
  <c r="BO26" i="21"/>
  <c r="BM26" i="21"/>
  <c r="BL26" i="21"/>
  <c r="BI26" i="21"/>
  <c r="BJ26" i="21" s="1"/>
  <c r="BF26" i="21"/>
  <c r="BG26" i="21" s="1"/>
  <c r="BD26" i="21"/>
  <c r="BQ26" i="21" s="1"/>
  <c r="BC26" i="21"/>
  <c r="AY26" i="21"/>
  <c r="AX26" i="21"/>
  <c r="AU26" i="21"/>
  <c r="AV26" i="21" s="1"/>
  <c r="AS26" i="21"/>
  <c r="AR26" i="21"/>
  <c r="AO26" i="21"/>
  <c r="AP26" i="21" s="1"/>
  <c r="AL26" i="21"/>
  <c r="AM26" i="21" s="1"/>
  <c r="AG26" i="21"/>
  <c r="AH26" i="21" s="1"/>
  <c r="AE26" i="21"/>
  <c r="AD26" i="21"/>
  <c r="AB26" i="21"/>
  <c r="AA26" i="21"/>
  <c r="Y26" i="21"/>
  <c r="X26" i="21"/>
  <c r="U26" i="21"/>
  <c r="V26" i="21" s="1"/>
  <c r="AI26" i="21" s="1"/>
  <c r="R26" i="21"/>
  <c r="K26" i="21"/>
  <c r="CG25" i="21"/>
  <c r="BP25" i="21"/>
  <c r="BO25" i="21"/>
  <c r="BL25" i="21"/>
  <c r="BM25" i="21" s="1"/>
  <c r="BI25" i="21"/>
  <c r="BJ25" i="21" s="1"/>
  <c r="BG25" i="21"/>
  <c r="BF25" i="21"/>
  <c r="BD25" i="21"/>
  <c r="BQ25" i="21" s="1"/>
  <c r="BC25" i="21"/>
  <c r="AY25" i="21"/>
  <c r="AX25" i="21"/>
  <c r="AV25" i="21"/>
  <c r="AU25" i="21"/>
  <c r="AR25" i="21"/>
  <c r="AS25" i="21" s="1"/>
  <c r="AP25" i="21"/>
  <c r="AO25" i="21"/>
  <c r="AL25" i="21"/>
  <c r="AM25" i="21" s="1"/>
  <c r="AZ25" i="21" s="1"/>
  <c r="AG25" i="21"/>
  <c r="AH25" i="21" s="1"/>
  <c r="AE25" i="21"/>
  <c r="AD25" i="21"/>
  <c r="AA25" i="21"/>
  <c r="AB25" i="21" s="1"/>
  <c r="X25" i="21"/>
  <c r="Y25" i="21" s="1"/>
  <c r="V25" i="21"/>
  <c r="U25" i="21"/>
  <c r="R25" i="21"/>
  <c r="K25" i="21"/>
  <c r="D23" i="24" s="1"/>
  <c r="CG24" i="21"/>
  <c r="BO24" i="21"/>
  <c r="BP24" i="21" s="1"/>
  <c r="BM24" i="21"/>
  <c r="BL24" i="21"/>
  <c r="BI24" i="21"/>
  <c r="BJ24" i="21" s="1"/>
  <c r="BG24" i="21"/>
  <c r="BF24" i="21"/>
  <c r="BD24" i="21"/>
  <c r="BQ24" i="21" s="1"/>
  <c r="BC24" i="21"/>
  <c r="AX24" i="21"/>
  <c r="AY24" i="21" s="1"/>
  <c r="AU24" i="21"/>
  <c r="AV24" i="21" s="1"/>
  <c r="AS24" i="21"/>
  <c r="AR24" i="21"/>
  <c r="AP24" i="21"/>
  <c r="AO24" i="21"/>
  <c r="AL24" i="21"/>
  <c r="AM24" i="21" s="1"/>
  <c r="AZ24" i="21" s="1"/>
  <c r="AH24" i="21"/>
  <c r="AG24" i="21"/>
  <c r="AD24" i="21"/>
  <c r="AE24" i="21" s="1"/>
  <c r="AB24" i="21"/>
  <c r="AA24" i="21"/>
  <c r="X24" i="21"/>
  <c r="Y24" i="21" s="1"/>
  <c r="V24" i="21"/>
  <c r="U24" i="21"/>
  <c r="R24" i="21"/>
  <c r="K24" i="21"/>
  <c r="CG23" i="21"/>
  <c r="BP23" i="21"/>
  <c r="BO23" i="21"/>
  <c r="BM23" i="21"/>
  <c r="BL23" i="21"/>
  <c r="BI23" i="21"/>
  <c r="BJ23" i="21" s="1"/>
  <c r="BG23" i="21"/>
  <c r="BF23" i="21"/>
  <c r="BC23" i="21"/>
  <c r="BD23" i="21" s="1"/>
  <c r="AY23" i="21"/>
  <c r="AX23" i="21"/>
  <c r="AU23" i="21"/>
  <c r="AV23" i="21" s="1"/>
  <c r="AZ23" i="21" s="1"/>
  <c r="AS23" i="21"/>
  <c r="AR23" i="21"/>
  <c r="AP23" i="21"/>
  <c r="AO23" i="21"/>
  <c r="AM23" i="21"/>
  <c r="AL23" i="21"/>
  <c r="AG23" i="21"/>
  <c r="AH23" i="21" s="1"/>
  <c r="AE23" i="21"/>
  <c r="AD23" i="21"/>
  <c r="AB23" i="21"/>
  <c r="AA23" i="21"/>
  <c r="X23" i="21"/>
  <c r="Y23" i="21" s="1"/>
  <c r="AI23" i="21" s="1"/>
  <c r="V23" i="21"/>
  <c r="U23" i="21"/>
  <c r="R23" i="21"/>
  <c r="E21" i="24" s="1"/>
  <c r="K23" i="21"/>
  <c r="D21" i="24" s="1"/>
  <c r="CG22" i="21"/>
  <c r="BP22" i="21"/>
  <c r="BO22" i="21"/>
  <c r="BM22" i="21"/>
  <c r="BL22" i="21"/>
  <c r="BJ22" i="21"/>
  <c r="BI22" i="21"/>
  <c r="BF22" i="21"/>
  <c r="BG22" i="21" s="1"/>
  <c r="BD22" i="21"/>
  <c r="BQ22" i="21" s="1"/>
  <c r="BC22" i="21"/>
  <c r="AY22" i="21"/>
  <c r="AX22" i="21"/>
  <c r="AU22" i="21"/>
  <c r="AV22" i="21" s="1"/>
  <c r="AS22" i="21"/>
  <c r="AR22" i="21"/>
  <c r="AO22" i="21"/>
  <c r="AP22" i="21" s="1"/>
  <c r="AL22" i="21"/>
  <c r="AM22" i="21" s="1"/>
  <c r="AG22" i="21"/>
  <c r="AH22" i="21" s="1"/>
  <c r="AE22" i="21"/>
  <c r="AD22" i="21"/>
  <c r="AB22" i="21"/>
  <c r="AA22" i="21"/>
  <c r="X22" i="21"/>
  <c r="Y22" i="21" s="1"/>
  <c r="U22" i="21"/>
  <c r="V22" i="21" s="1"/>
  <c r="AI22" i="21" s="1"/>
  <c r="R22" i="21"/>
  <c r="K22" i="21"/>
  <c r="CF21" i="21"/>
  <c r="CF28" i="21" s="1"/>
  <c r="CF32" i="21" s="1"/>
  <c r="CE21" i="21"/>
  <c r="CD21" i="21"/>
  <c r="CC21" i="21"/>
  <c r="CB21" i="21"/>
  <c r="CA21" i="21"/>
  <c r="BZ21" i="21"/>
  <c r="BZ28" i="21" s="1"/>
  <c r="BZ32" i="21" s="1"/>
  <c r="BY21" i="21"/>
  <c r="BX21" i="21"/>
  <c r="BX28" i="21" s="1"/>
  <c r="BX32" i="21" s="1"/>
  <c r="BW21" i="21"/>
  <c r="CG21" i="21" s="1"/>
  <c r="K19" i="24" s="1"/>
  <c r="BN21" i="21"/>
  <c r="BO21" i="21" s="1"/>
  <c r="BP21" i="21" s="1"/>
  <c r="BK21" i="21"/>
  <c r="BL21" i="21" s="1"/>
  <c r="BM21" i="21" s="1"/>
  <c r="BH21" i="21"/>
  <c r="BH28" i="21" s="1"/>
  <c r="BE21" i="21"/>
  <c r="BE28" i="21" s="1"/>
  <c r="BC21" i="21"/>
  <c r="BD21" i="21" s="1"/>
  <c r="BB21" i="21"/>
  <c r="AW21" i="21"/>
  <c r="AX21" i="21" s="1"/>
  <c r="AY21" i="21" s="1"/>
  <c r="AV21" i="21"/>
  <c r="AU21" i="21"/>
  <c r="AT21" i="21"/>
  <c r="AT28" i="21" s="1"/>
  <c r="AS21" i="21"/>
  <c r="AR21" i="21"/>
  <c r="AQ21" i="21"/>
  <c r="AQ28" i="21" s="1"/>
  <c r="AN21" i="21"/>
  <c r="AO21" i="21" s="1"/>
  <c r="AP21" i="21" s="1"/>
  <c r="AK21" i="21"/>
  <c r="AL21" i="21" s="1"/>
  <c r="AM21" i="21" s="1"/>
  <c r="AF21" i="21"/>
  <c r="AG21" i="21" s="1"/>
  <c r="AH21" i="21" s="1"/>
  <c r="AC21" i="21"/>
  <c r="AC28" i="21" s="1"/>
  <c r="Z21" i="21"/>
  <c r="AA21" i="21" s="1"/>
  <c r="AB21" i="21" s="1"/>
  <c r="W21" i="21"/>
  <c r="W28" i="21" s="1"/>
  <c r="T21" i="21"/>
  <c r="U21" i="21" s="1"/>
  <c r="V21" i="21" s="1"/>
  <c r="Q21" i="21"/>
  <c r="Q28" i="21" s="1"/>
  <c r="Q32" i="21" s="1"/>
  <c r="P21" i="21"/>
  <c r="P28" i="21" s="1"/>
  <c r="P32" i="21" s="1"/>
  <c r="O21" i="21"/>
  <c r="N21" i="21"/>
  <c r="N28" i="21" s="1"/>
  <c r="N32" i="21" s="1"/>
  <c r="M21" i="21"/>
  <c r="M28" i="21" s="1"/>
  <c r="M32" i="21" s="1"/>
  <c r="J21" i="21"/>
  <c r="J28" i="21" s="1"/>
  <c r="J32" i="21" s="1"/>
  <c r="I21" i="21"/>
  <c r="I28" i="21" s="1"/>
  <c r="I32" i="21" s="1"/>
  <c r="H21" i="21"/>
  <c r="H28" i="21" s="1"/>
  <c r="H32" i="21" s="1"/>
  <c r="G21" i="21"/>
  <c r="F21" i="21"/>
  <c r="F28" i="21" s="1"/>
  <c r="F32" i="21" s="1"/>
  <c r="D21" i="21"/>
  <c r="CG20" i="21"/>
  <c r="BO20" i="21"/>
  <c r="BP20" i="21" s="1"/>
  <c r="BM20" i="21"/>
  <c r="BL20" i="21"/>
  <c r="BI20" i="21"/>
  <c r="BJ20" i="21" s="1"/>
  <c r="BG20" i="21"/>
  <c r="BF20" i="21"/>
  <c r="BD20" i="21"/>
  <c r="BC20" i="21"/>
  <c r="AX20" i="21"/>
  <c r="AY20" i="21" s="1"/>
  <c r="AU20" i="21"/>
  <c r="AV20" i="21" s="1"/>
  <c r="AR20" i="21"/>
  <c r="AS20" i="21" s="1"/>
  <c r="AP20" i="21"/>
  <c r="AO20" i="21"/>
  <c r="AL20" i="21"/>
  <c r="AM20" i="21" s="1"/>
  <c r="AG20" i="21"/>
  <c r="AH20" i="21" s="1"/>
  <c r="AD20" i="21"/>
  <c r="AE20" i="21" s="1"/>
  <c r="AB20" i="21"/>
  <c r="AA20" i="21"/>
  <c r="X20" i="21"/>
  <c r="Y20" i="21" s="1"/>
  <c r="V20" i="21"/>
  <c r="AI20" i="21" s="1"/>
  <c r="U20" i="21"/>
  <c r="R20" i="21"/>
  <c r="K20" i="21"/>
  <c r="CG19" i="21"/>
  <c r="BP19" i="21"/>
  <c r="BO19" i="21"/>
  <c r="BM19" i="21"/>
  <c r="BL19" i="21"/>
  <c r="BI19" i="21"/>
  <c r="BJ19" i="21" s="1"/>
  <c r="BF19" i="21"/>
  <c r="BG19" i="21" s="1"/>
  <c r="BC19" i="21"/>
  <c r="BD19" i="21" s="1"/>
  <c r="AY19" i="21"/>
  <c r="AX19" i="21"/>
  <c r="AU19" i="21"/>
  <c r="AV19" i="21" s="1"/>
  <c r="AS19" i="21"/>
  <c r="AR19" i="21"/>
  <c r="AP19" i="21"/>
  <c r="AO19" i="21"/>
  <c r="AL19" i="21"/>
  <c r="AM19" i="21" s="1"/>
  <c r="AG19" i="21"/>
  <c r="AH19" i="21" s="1"/>
  <c r="AE19" i="21"/>
  <c r="AD19" i="21"/>
  <c r="AB19" i="21"/>
  <c r="AA19" i="21"/>
  <c r="X19" i="21"/>
  <c r="Y19" i="21" s="1"/>
  <c r="U19" i="21"/>
  <c r="V19" i="21" s="1"/>
  <c r="AI19" i="21" s="1"/>
  <c r="R19" i="21"/>
  <c r="E17" i="24" s="1"/>
  <c r="K19" i="21"/>
  <c r="D17" i="24" s="1"/>
  <c r="CG18" i="21"/>
  <c r="BP18" i="21"/>
  <c r="BO18" i="21"/>
  <c r="BM18" i="21"/>
  <c r="BL18" i="21"/>
  <c r="BI18" i="21"/>
  <c r="BJ18" i="21" s="1"/>
  <c r="BF18" i="21"/>
  <c r="BG18" i="21" s="1"/>
  <c r="BD18" i="21"/>
  <c r="BQ18" i="21" s="1"/>
  <c r="BC18" i="21"/>
  <c r="AY18" i="21"/>
  <c r="AX18" i="21"/>
  <c r="AU18" i="21"/>
  <c r="AV18" i="21" s="1"/>
  <c r="AR18" i="21"/>
  <c r="AS18" i="21" s="1"/>
  <c r="AO18" i="21"/>
  <c r="AP18" i="21" s="1"/>
  <c r="AL18" i="21"/>
  <c r="AM18" i="21" s="1"/>
  <c r="AG18" i="21"/>
  <c r="AH18" i="21" s="1"/>
  <c r="AE18" i="21"/>
  <c r="AD18" i="21"/>
  <c r="AB18" i="21"/>
  <c r="AA18" i="21"/>
  <c r="X18" i="21"/>
  <c r="Y18" i="21" s="1"/>
  <c r="U18" i="21"/>
  <c r="V18" i="21" s="1"/>
  <c r="AI18" i="21" s="1"/>
  <c r="R18" i="21"/>
  <c r="K18" i="21"/>
  <c r="D16" i="24" s="1"/>
  <c r="CG17" i="21"/>
  <c r="K15" i="24" s="1"/>
  <c r="BO17" i="21"/>
  <c r="BP17" i="21" s="1"/>
  <c r="BL17" i="21"/>
  <c r="BM17" i="21" s="1"/>
  <c r="BI17" i="21"/>
  <c r="BJ17" i="21" s="1"/>
  <c r="BG17" i="21"/>
  <c r="BF17" i="21"/>
  <c r="BD17" i="21"/>
  <c r="BC17" i="21"/>
  <c r="AY17" i="21"/>
  <c r="AX17" i="21"/>
  <c r="AU17" i="21"/>
  <c r="AV17" i="21" s="1"/>
  <c r="AR17" i="21"/>
  <c r="AS17" i="21" s="1"/>
  <c r="AP17" i="21"/>
  <c r="AO17" i="21"/>
  <c r="AL17" i="21"/>
  <c r="AM17" i="21" s="1"/>
  <c r="AG17" i="21"/>
  <c r="AH17" i="21" s="1"/>
  <c r="AD17" i="21"/>
  <c r="AE17" i="21" s="1"/>
  <c r="AA17" i="21"/>
  <c r="AB17" i="21" s="1"/>
  <c r="X17" i="21"/>
  <c r="Y17" i="21" s="1"/>
  <c r="V17" i="21"/>
  <c r="AI17" i="21" s="1"/>
  <c r="U17" i="21"/>
  <c r="R17" i="21"/>
  <c r="E15" i="24" s="1"/>
  <c r="K17" i="21"/>
  <c r="D15" i="24" s="1"/>
  <c r="CG16" i="21"/>
  <c r="BO16" i="21"/>
  <c r="BP16" i="21" s="1"/>
  <c r="BM16" i="21"/>
  <c r="BL16" i="21"/>
  <c r="BI16" i="21"/>
  <c r="BJ16" i="21" s="1"/>
  <c r="BG16" i="21"/>
  <c r="BF16" i="21"/>
  <c r="BD16" i="21"/>
  <c r="BC16" i="21"/>
  <c r="AX16" i="21"/>
  <c r="AY16" i="21" s="1"/>
  <c r="AU16" i="21"/>
  <c r="AV16" i="21" s="1"/>
  <c r="AS16" i="21"/>
  <c r="AR16" i="21"/>
  <c r="AP16" i="21"/>
  <c r="AO16" i="21"/>
  <c r="AL16" i="21"/>
  <c r="AM16" i="21" s="1"/>
  <c r="AG16" i="21"/>
  <c r="AH16" i="21" s="1"/>
  <c r="AD16" i="21"/>
  <c r="AE16" i="21" s="1"/>
  <c r="AB16" i="21"/>
  <c r="AA16" i="21"/>
  <c r="X16" i="21"/>
  <c r="Y16" i="21" s="1"/>
  <c r="V16" i="21"/>
  <c r="AI16" i="21" s="1"/>
  <c r="U16" i="21"/>
  <c r="R16" i="21"/>
  <c r="R21" i="21" s="1"/>
  <c r="E19" i="24" s="1"/>
  <c r="K16" i="21"/>
  <c r="D14" i="24" s="1"/>
  <c r="CG15" i="21"/>
  <c r="BP15" i="21"/>
  <c r="BO15" i="21"/>
  <c r="BM15" i="21"/>
  <c r="BL15" i="21"/>
  <c r="BI15" i="21"/>
  <c r="BJ15" i="21" s="1"/>
  <c r="BG15" i="21"/>
  <c r="BF15" i="21"/>
  <c r="BC15" i="21"/>
  <c r="BD15" i="21" s="1"/>
  <c r="AY15" i="21"/>
  <c r="AX15" i="21"/>
  <c r="AU15" i="21"/>
  <c r="AV15" i="21" s="1"/>
  <c r="AS15" i="21"/>
  <c r="AR15" i="21"/>
  <c r="AP15" i="21"/>
  <c r="AO15" i="21"/>
  <c r="AL15" i="21"/>
  <c r="AM15" i="21" s="1"/>
  <c r="AG15" i="21"/>
  <c r="AH15" i="21" s="1"/>
  <c r="AE15" i="21"/>
  <c r="AD15" i="21"/>
  <c r="AB15" i="21"/>
  <c r="AA15" i="21"/>
  <c r="X15" i="21"/>
  <c r="Y15" i="21" s="1"/>
  <c r="AI15" i="21" s="1"/>
  <c r="V15" i="21"/>
  <c r="U15" i="21"/>
  <c r="R15" i="21"/>
  <c r="K15" i="21"/>
  <c r="K21" i="21" s="1"/>
  <c r="D19" i="24" s="1"/>
  <c r="CJ59" i="20"/>
  <c r="CH59" i="20"/>
  <c r="CG59" i="20"/>
  <c r="CF59" i="20"/>
  <c r="CE59" i="20"/>
  <c r="CD59" i="20"/>
  <c r="BV59" i="20"/>
  <c r="BU59" i="20"/>
  <c r="BT59" i="20"/>
  <c r="BS59" i="20"/>
  <c r="BR59" i="20"/>
  <c r="BW59" i="20" s="1"/>
  <c r="BN59" i="20"/>
  <c r="BM59" i="20"/>
  <c r="BA59" i="20"/>
  <c r="BB59" i="20" s="1"/>
  <c r="AQ59" i="20"/>
  <c r="AP59" i="20"/>
  <c r="AN59" i="20"/>
  <c r="AB59" i="20"/>
  <c r="AC59" i="20" s="1"/>
  <c r="P59" i="20"/>
  <c r="O59" i="20"/>
  <c r="N59" i="20"/>
  <c r="CM58" i="20"/>
  <c r="BO58" i="20"/>
  <c r="BN58" i="20"/>
  <c r="BL58" i="20"/>
  <c r="BK58" i="20"/>
  <c r="BH58" i="20"/>
  <c r="BI58" i="20" s="1"/>
  <c r="BF58" i="20"/>
  <c r="BE58" i="20"/>
  <c r="BB58" i="20"/>
  <c r="BC58" i="20" s="1"/>
  <c r="AW58" i="20"/>
  <c r="AX58" i="20" s="1"/>
  <c r="AT58" i="20"/>
  <c r="AU58" i="20" s="1"/>
  <c r="AQ58" i="20"/>
  <c r="AR58" i="20" s="1"/>
  <c r="AN58" i="20"/>
  <c r="AO58" i="20" s="1"/>
  <c r="AK58" i="20"/>
  <c r="AL58" i="20" s="1"/>
  <c r="AF58" i="20"/>
  <c r="AG58" i="20" s="1"/>
  <c r="AD58" i="20"/>
  <c r="AC58" i="20"/>
  <c r="AA58" i="20"/>
  <c r="Z58" i="20"/>
  <c r="W58" i="20"/>
  <c r="X58" i="20" s="1"/>
  <c r="T58" i="20"/>
  <c r="U58" i="20" s="1"/>
  <c r="Q58" i="20"/>
  <c r="J58" i="20"/>
  <c r="CM57" i="20"/>
  <c r="BN57" i="20"/>
  <c r="BO57" i="20" s="1"/>
  <c r="BK57" i="20"/>
  <c r="BL57" i="20" s="1"/>
  <c r="BI57" i="20"/>
  <c r="BH57" i="20"/>
  <c r="BF57" i="20"/>
  <c r="BE57" i="20"/>
  <c r="BB57" i="20"/>
  <c r="BC57" i="20" s="1"/>
  <c r="BP57" i="20" s="1"/>
  <c r="AX57" i="20"/>
  <c r="AW57" i="20"/>
  <c r="AT57" i="20"/>
  <c r="AU57" i="20" s="1"/>
  <c r="AQ57" i="20"/>
  <c r="AR57" i="20" s="1"/>
  <c r="AN57" i="20"/>
  <c r="AO57" i="20" s="1"/>
  <c r="AY57" i="20" s="1"/>
  <c r="AL57" i="20"/>
  <c r="AK57" i="20"/>
  <c r="AF57" i="20"/>
  <c r="AG57" i="20" s="1"/>
  <c r="AC57" i="20"/>
  <c r="AD57" i="20" s="1"/>
  <c r="AD59" i="20" s="1"/>
  <c r="Z57" i="20"/>
  <c r="AA57" i="20" s="1"/>
  <c r="W57" i="20"/>
  <c r="X57" i="20" s="1"/>
  <c r="U57" i="20"/>
  <c r="T57" i="20"/>
  <c r="Q57" i="20"/>
  <c r="J57" i="20"/>
  <c r="CM56" i="20"/>
  <c r="BO56" i="20"/>
  <c r="BN56" i="20"/>
  <c r="BK56" i="20"/>
  <c r="BL56" i="20" s="1"/>
  <c r="BP56" i="20" s="1"/>
  <c r="BI56" i="20"/>
  <c r="BH56" i="20"/>
  <c r="BF56" i="20"/>
  <c r="BE56" i="20"/>
  <c r="BC56" i="20"/>
  <c r="BB56" i="20"/>
  <c r="AW56" i="20"/>
  <c r="AX56" i="20" s="1"/>
  <c r="AT56" i="20"/>
  <c r="AU56" i="20" s="1"/>
  <c r="AR56" i="20"/>
  <c r="AQ56" i="20"/>
  <c r="AN56" i="20"/>
  <c r="AO56" i="20" s="1"/>
  <c r="AK56" i="20"/>
  <c r="AL56" i="20" s="1"/>
  <c r="AF56" i="20"/>
  <c r="AG56" i="20" s="1"/>
  <c r="AD56" i="20"/>
  <c r="AC56" i="20"/>
  <c r="Z56" i="20"/>
  <c r="AA56" i="20" s="1"/>
  <c r="X56" i="20"/>
  <c r="W56" i="20"/>
  <c r="U56" i="20"/>
  <c r="T56" i="20"/>
  <c r="Q56" i="20"/>
  <c r="J56" i="20"/>
  <c r="CM55" i="20"/>
  <c r="BO55" i="20"/>
  <c r="BN55" i="20"/>
  <c r="BK55" i="20"/>
  <c r="BL55" i="20" s="1"/>
  <c r="BH55" i="20"/>
  <c r="BI55" i="20" s="1"/>
  <c r="BE55" i="20"/>
  <c r="BF55" i="20" s="1"/>
  <c r="BB55" i="20"/>
  <c r="BC55" i="20" s="1"/>
  <c r="BP55" i="20" s="1"/>
  <c r="AX55" i="20"/>
  <c r="AY55" i="20" s="1"/>
  <c r="AW55" i="20"/>
  <c r="AU55" i="20"/>
  <c r="AT55" i="20"/>
  <c r="AR55" i="20"/>
  <c r="AQ55" i="20"/>
  <c r="AO55" i="20"/>
  <c r="AN55" i="20"/>
  <c r="AK55" i="20"/>
  <c r="AL55" i="20" s="1"/>
  <c r="AF55" i="20"/>
  <c r="AG55" i="20" s="1"/>
  <c r="AD55" i="20"/>
  <c r="AC55" i="20"/>
  <c r="Z55" i="20"/>
  <c r="AA55" i="20" s="1"/>
  <c r="W55" i="20"/>
  <c r="X55" i="20" s="1"/>
  <c r="AH55" i="20" s="1"/>
  <c r="T55" i="20"/>
  <c r="U55" i="20" s="1"/>
  <c r="Q55" i="20"/>
  <c r="J55" i="20"/>
  <c r="CL54" i="20"/>
  <c r="CK54" i="20"/>
  <c r="CJ54" i="20"/>
  <c r="CI54" i="20"/>
  <c r="CH54" i="20"/>
  <c r="CG54" i="20"/>
  <c r="CF54" i="20"/>
  <c r="CE54" i="20"/>
  <c r="CD54" i="20"/>
  <c r="CC54" i="20"/>
  <c r="CM54" i="20" s="1"/>
  <c r="BM54" i="20"/>
  <c r="BN54" i="20" s="1"/>
  <c r="BO54" i="20" s="1"/>
  <c r="BK54" i="20"/>
  <c r="BL54" i="20" s="1"/>
  <c r="BJ54" i="20"/>
  <c r="BG54" i="20"/>
  <c r="BH54" i="20" s="1"/>
  <c r="BI54" i="20" s="1"/>
  <c r="BE54" i="20"/>
  <c r="BF54" i="20" s="1"/>
  <c r="BP54" i="20" s="1"/>
  <c r="BD54" i="20"/>
  <c r="BA54" i="20"/>
  <c r="BB54" i="20" s="1"/>
  <c r="BC54" i="20" s="1"/>
  <c r="AV54" i="20"/>
  <c r="AW54" i="20" s="1"/>
  <c r="AX54" i="20" s="1"/>
  <c r="AS54" i="20"/>
  <c r="AT54" i="20" s="1"/>
  <c r="AU54" i="20" s="1"/>
  <c r="AR54" i="20"/>
  <c r="AQ54" i="20"/>
  <c r="AP54" i="20"/>
  <c r="AN54" i="20"/>
  <c r="AO54" i="20" s="1"/>
  <c r="AM54" i="20"/>
  <c r="AJ54" i="20"/>
  <c r="AK54" i="20" s="1"/>
  <c r="AL54" i="20" s="1"/>
  <c r="AE54" i="20"/>
  <c r="AF54" i="20" s="1"/>
  <c r="AG54" i="20" s="1"/>
  <c r="AD54" i="20"/>
  <c r="AC54" i="20"/>
  <c r="AB54" i="20"/>
  <c r="Y54" i="20"/>
  <c r="Z54" i="20" s="1"/>
  <c r="AA54" i="20" s="1"/>
  <c r="V54" i="20"/>
  <c r="W54" i="20" s="1"/>
  <c r="X54" i="20" s="1"/>
  <c r="T54" i="20"/>
  <c r="U54" i="20" s="1"/>
  <c r="S54" i="20"/>
  <c r="Q54" i="20"/>
  <c r="P54" i="20"/>
  <c r="O54" i="20"/>
  <c r="N54" i="20"/>
  <c r="M54" i="20"/>
  <c r="L54" i="20"/>
  <c r="I54" i="20"/>
  <c r="H54" i="20"/>
  <c r="H50" i="20" s="1"/>
  <c r="H59" i="20" s="1"/>
  <c r="G54" i="20"/>
  <c r="F54" i="20"/>
  <c r="E54" i="20"/>
  <c r="C54" i="20"/>
  <c r="CM53" i="20"/>
  <c r="BN53" i="20"/>
  <c r="BO53" i="20" s="1"/>
  <c r="BK53" i="20"/>
  <c r="BL53" i="20" s="1"/>
  <c r="BH53" i="20"/>
  <c r="BI53" i="20" s="1"/>
  <c r="BF53" i="20"/>
  <c r="BE53" i="20"/>
  <c r="BB53" i="20"/>
  <c r="BC53" i="20" s="1"/>
  <c r="AW53" i="20"/>
  <c r="AX53" i="20" s="1"/>
  <c r="AT53" i="20"/>
  <c r="AU53" i="20" s="1"/>
  <c r="AR53" i="20"/>
  <c r="AQ53" i="20"/>
  <c r="AN53" i="20"/>
  <c r="AO53" i="20" s="1"/>
  <c r="AY53" i="20" s="1"/>
  <c r="AL53" i="20"/>
  <c r="AK53" i="20"/>
  <c r="AF53" i="20"/>
  <c r="AG53" i="20" s="1"/>
  <c r="AC53" i="20"/>
  <c r="AD53" i="20" s="1"/>
  <c r="Z53" i="20"/>
  <c r="AA53" i="20" s="1"/>
  <c r="X53" i="20"/>
  <c r="W53" i="20"/>
  <c r="U53" i="20"/>
  <c r="AH53" i="20" s="1"/>
  <c r="T53" i="20"/>
  <c r="Q53" i="20"/>
  <c r="J53" i="20"/>
  <c r="CM52" i="20"/>
  <c r="BN52" i="20"/>
  <c r="BO52" i="20" s="1"/>
  <c r="BL52" i="20"/>
  <c r="BK52" i="20"/>
  <c r="BI52" i="20"/>
  <c r="BH52" i="20"/>
  <c r="BF52" i="20"/>
  <c r="BE52" i="20"/>
  <c r="BB52" i="20"/>
  <c r="BC52" i="20" s="1"/>
  <c r="AW52" i="20"/>
  <c r="AX52" i="20" s="1"/>
  <c r="AU52" i="20"/>
  <c r="AT52" i="20"/>
  <c r="AR52" i="20"/>
  <c r="AQ52" i="20"/>
  <c r="AN52" i="20"/>
  <c r="AO52" i="20" s="1"/>
  <c r="AK52" i="20"/>
  <c r="AL52" i="20" s="1"/>
  <c r="AF52" i="20"/>
  <c r="AG52" i="20" s="1"/>
  <c r="AD52" i="20"/>
  <c r="AC52" i="20"/>
  <c r="Z52" i="20"/>
  <c r="AA52" i="20" s="1"/>
  <c r="X52" i="20"/>
  <c r="W52" i="20"/>
  <c r="U52" i="20"/>
  <c r="T52" i="20"/>
  <c r="Q52" i="20"/>
  <c r="J52" i="20"/>
  <c r="CM51" i="20"/>
  <c r="BO51" i="20"/>
  <c r="BN51" i="20"/>
  <c r="BK51" i="20"/>
  <c r="BL51" i="20" s="1"/>
  <c r="BH51" i="20"/>
  <c r="BI51" i="20" s="1"/>
  <c r="BE51" i="20"/>
  <c r="BF51" i="20" s="1"/>
  <c r="BP51" i="20" s="1"/>
  <c r="BB51" i="20"/>
  <c r="BC51" i="20" s="1"/>
  <c r="AX51" i="20"/>
  <c r="AW51" i="20"/>
  <c r="AT51" i="20"/>
  <c r="AU51" i="20" s="1"/>
  <c r="AR51" i="20"/>
  <c r="AQ51" i="20"/>
  <c r="AN51" i="20"/>
  <c r="AO51" i="20" s="1"/>
  <c r="AK51" i="20"/>
  <c r="AL51" i="20" s="1"/>
  <c r="AY51" i="20" s="1"/>
  <c r="AF51" i="20"/>
  <c r="AG51" i="20" s="1"/>
  <c r="AH51" i="20" s="1"/>
  <c r="BY51" i="20" s="1"/>
  <c r="CA51" i="20" s="1"/>
  <c r="CO51" i="20" s="1"/>
  <c r="AD51" i="20"/>
  <c r="AC51" i="20"/>
  <c r="Z51" i="20"/>
  <c r="AA51" i="20" s="1"/>
  <c r="W51" i="20"/>
  <c r="X51" i="20" s="1"/>
  <c r="T51" i="20"/>
  <c r="U51" i="20" s="1"/>
  <c r="Q51" i="20"/>
  <c r="J51" i="20"/>
  <c r="CL50" i="20"/>
  <c r="CL59" i="20" s="1"/>
  <c r="CK50" i="20"/>
  <c r="CK59" i="20" s="1"/>
  <c r="CJ50" i="20"/>
  <c r="CI50" i="20"/>
  <c r="CI59" i="20" s="1"/>
  <c r="CH50" i="20"/>
  <c r="CG50" i="20"/>
  <c r="CF50" i="20"/>
  <c r="CE50" i="20"/>
  <c r="CD50" i="20"/>
  <c r="BM50" i="20"/>
  <c r="BN50" i="20" s="1"/>
  <c r="BO50" i="20" s="1"/>
  <c r="BJ50" i="20"/>
  <c r="BJ59" i="20" s="1"/>
  <c r="BK59" i="20" s="1"/>
  <c r="BE50" i="20"/>
  <c r="BF50" i="20" s="1"/>
  <c r="BD50" i="20"/>
  <c r="BD59" i="20" s="1"/>
  <c r="BE59" i="20" s="1"/>
  <c r="BA50" i="20"/>
  <c r="BB50" i="20" s="1"/>
  <c r="BC50" i="20" s="1"/>
  <c r="AV50" i="20"/>
  <c r="AV59" i="20" s="1"/>
  <c r="AW59" i="20" s="1"/>
  <c r="AS50" i="20"/>
  <c r="AS59" i="20" s="1"/>
  <c r="AT59" i="20" s="1"/>
  <c r="AR50" i="20"/>
  <c r="AQ50" i="20"/>
  <c r="AP50" i="20"/>
  <c r="AN50" i="20"/>
  <c r="AO50" i="20" s="1"/>
  <c r="AM50" i="20"/>
  <c r="AM59" i="20" s="1"/>
  <c r="AJ50" i="20"/>
  <c r="AJ59" i="20" s="1"/>
  <c r="AK59" i="20" s="1"/>
  <c r="AE50" i="20"/>
  <c r="AE59" i="20" s="1"/>
  <c r="AF59" i="20" s="1"/>
  <c r="AD50" i="20"/>
  <c r="AB50" i="20"/>
  <c r="AC50" i="20" s="1"/>
  <c r="Y50" i="20"/>
  <c r="Y59" i="20" s="1"/>
  <c r="Z59" i="20" s="1"/>
  <c r="V50" i="20"/>
  <c r="V59" i="20" s="1"/>
  <c r="W59" i="20" s="1"/>
  <c r="S50" i="20"/>
  <c r="S59" i="20" s="1"/>
  <c r="T59" i="20" s="1"/>
  <c r="Q50" i="20"/>
  <c r="P50" i="20"/>
  <c r="O50" i="20"/>
  <c r="N50" i="20"/>
  <c r="M50" i="20"/>
  <c r="M59" i="20" s="1"/>
  <c r="L50" i="20"/>
  <c r="L59" i="20" s="1"/>
  <c r="I50" i="20"/>
  <c r="I59" i="20" s="1"/>
  <c r="G50" i="20"/>
  <c r="G59" i="20" s="1"/>
  <c r="F50" i="20"/>
  <c r="F59" i="20" s="1"/>
  <c r="E50" i="20"/>
  <c r="C50" i="20"/>
  <c r="CM49" i="20"/>
  <c r="BN49" i="20"/>
  <c r="BO49" i="20" s="1"/>
  <c r="BK49" i="20"/>
  <c r="BL49" i="20" s="1"/>
  <c r="BH49" i="20"/>
  <c r="BI49" i="20" s="1"/>
  <c r="BF49" i="20"/>
  <c r="BE49" i="20"/>
  <c r="BB49" i="20"/>
  <c r="BC49" i="20" s="1"/>
  <c r="AW49" i="20"/>
  <c r="AX49" i="20" s="1"/>
  <c r="AT49" i="20"/>
  <c r="AU49" i="20" s="1"/>
  <c r="AQ49" i="20"/>
  <c r="AR49" i="20" s="1"/>
  <c r="AN49" i="20"/>
  <c r="AO49" i="20" s="1"/>
  <c r="AK49" i="20"/>
  <c r="AL49" i="20" s="1"/>
  <c r="AF49" i="20"/>
  <c r="AG49" i="20" s="1"/>
  <c r="AC49" i="20"/>
  <c r="AD49" i="20" s="1"/>
  <c r="Z49" i="20"/>
  <c r="AA49" i="20" s="1"/>
  <c r="W49" i="20"/>
  <c r="X49" i="20" s="1"/>
  <c r="U49" i="20"/>
  <c r="T49" i="20"/>
  <c r="Q49" i="20"/>
  <c r="J49" i="20"/>
  <c r="CM48" i="20"/>
  <c r="BN48" i="20"/>
  <c r="BO48" i="20" s="1"/>
  <c r="BK48" i="20"/>
  <c r="BL48" i="20" s="1"/>
  <c r="BH48" i="20"/>
  <c r="BI48" i="20" s="1"/>
  <c r="BF48" i="20"/>
  <c r="BE48" i="20"/>
  <c r="BB48" i="20"/>
  <c r="BC48" i="20" s="1"/>
  <c r="AW48" i="20"/>
  <c r="AX48" i="20" s="1"/>
  <c r="AT48" i="20"/>
  <c r="AU48" i="20" s="1"/>
  <c r="AR48" i="20"/>
  <c r="AQ48" i="20"/>
  <c r="AN48" i="20"/>
  <c r="AO48" i="20" s="1"/>
  <c r="AK48" i="20"/>
  <c r="AL48" i="20" s="1"/>
  <c r="AF48" i="20"/>
  <c r="AG48" i="20" s="1"/>
  <c r="AD48" i="20"/>
  <c r="AC48" i="20"/>
  <c r="Z48" i="20"/>
  <c r="AA48" i="20" s="1"/>
  <c r="W48" i="20"/>
  <c r="X48" i="20" s="1"/>
  <c r="U48" i="20"/>
  <c r="T48" i="20"/>
  <c r="Q48" i="20"/>
  <c r="J48" i="20"/>
  <c r="CM47" i="20"/>
  <c r="BW47" i="20"/>
  <c r="BN47" i="20"/>
  <c r="BO47" i="20" s="1"/>
  <c r="BL47" i="20"/>
  <c r="BK47" i="20"/>
  <c r="BH47" i="20"/>
  <c r="BI47" i="20" s="1"/>
  <c r="BE47" i="20"/>
  <c r="BF47" i="20" s="1"/>
  <c r="BB47" i="20"/>
  <c r="BC47" i="20" s="1"/>
  <c r="BP47" i="20" s="1"/>
  <c r="AX47" i="20"/>
  <c r="AW47" i="20"/>
  <c r="AT47" i="20"/>
  <c r="AU47" i="20" s="1"/>
  <c r="AQ47" i="20"/>
  <c r="AR47" i="20" s="1"/>
  <c r="AN47" i="20"/>
  <c r="AO47" i="20" s="1"/>
  <c r="AK47" i="20"/>
  <c r="AL47" i="20" s="1"/>
  <c r="AY47" i="20" s="1"/>
  <c r="AF47" i="20"/>
  <c r="AG47" i="20" s="1"/>
  <c r="AH47" i="20" s="1"/>
  <c r="AC47" i="20"/>
  <c r="AD47" i="20" s="1"/>
  <c r="AA47" i="20"/>
  <c r="Z47" i="20"/>
  <c r="W47" i="20"/>
  <c r="X47" i="20" s="1"/>
  <c r="T47" i="20"/>
  <c r="U47" i="20" s="1"/>
  <c r="Q47" i="20"/>
  <c r="Q59" i="20" s="1"/>
  <c r="J47" i="20"/>
  <c r="BM41" i="20"/>
  <c r="BJ41" i="20"/>
  <c r="BG41" i="20"/>
  <c r="BD41" i="20"/>
  <c r="BA41" i="20"/>
  <c r="AV41" i="20"/>
  <c r="AS41" i="20"/>
  <c r="AP41" i="20"/>
  <c r="AM41" i="20"/>
  <c r="AJ41" i="20"/>
  <c r="AE41" i="20"/>
  <c r="AB41" i="20"/>
  <c r="Y41" i="20"/>
  <c r="V41" i="20"/>
  <c r="S41" i="20"/>
  <c r="CL39" i="20"/>
  <c r="CK39" i="20"/>
  <c r="CJ39" i="20"/>
  <c r="CI39" i="20"/>
  <c r="CH39" i="20"/>
  <c r="CG39" i="20"/>
  <c r="CF39" i="20"/>
  <c r="CE39" i="20"/>
  <c r="CD39" i="20"/>
  <c r="CC39" i="20"/>
  <c r="BV39" i="20"/>
  <c r="BU39" i="20"/>
  <c r="BT39" i="20"/>
  <c r="BS39" i="20"/>
  <c r="BR39" i="20"/>
  <c r="BN39" i="20"/>
  <c r="BK39" i="20"/>
  <c r="BH39" i="20"/>
  <c r="BE39" i="20"/>
  <c r="BB39" i="20"/>
  <c r="AW39" i="20"/>
  <c r="AT39" i="20"/>
  <c r="AQ39" i="20"/>
  <c r="AN39" i="20"/>
  <c r="AK39" i="20"/>
  <c r="AF39" i="20"/>
  <c r="AC39" i="20"/>
  <c r="Z39" i="20"/>
  <c r="W39" i="20"/>
  <c r="T39" i="20"/>
  <c r="P39" i="20"/>
  <c r="O39" i="20"/>
  <c r="N39" i="20"/>
  <c r="M39" i="20"/>
  <c r="L39" i="20"/>
  <c r="I39" i="20"/>
  <c r="H39" i="20"/>
  <c r="G39" i="20"/>
  <c r="F39" i="20"/>
  <c r="E39" i="20"/>
  <c r="BT36" i="20"/>
  <c r="CM35" i="20"/>
  <c r="BN35" i="20"/>
  <c r="BO35" i="20" s="1"/>
  <c r="BL35" i="20"/>
  <c r="BK35" i="20"/>
  <c r="BI35" i="20"/>
  <c r="BH35" i="20"/>
  <c r="BE35" i="20"/>
  <c r="BF35" i="20" s="1"/>
  <c r="BB35" i="20"/>
  <c r="BC35" i="20" s="1"/>
  <c r="AW35" i="20"/>
  <c r="AX35" i="20" s="1"/>
  <c r="AT35" i="20"/>
  <c r="AU35" i="20" s="1"/>
  <c r="AR35" i="20"/>
  <c r="AQ35" i="20"/>
  <c r="AN35" i="20"/>
  <c r="AO35" i="20" s="1"/>
  <c r="AL35" i="20"/>
  <c r="AK35" i="20"/>
  <c r="AF35" i="20"/>
  <c r="AG35" i="20" s="1"/>
  <c r="AD35" i="20"/>
  <c r="AC35" i="20"/>
  <c r="Z35" i="20"/>
  <c r="AA35" i="20" s="1"/>
  <c r="X35" i="20"/>
  <c r="W35" i="20"/>
  <c r="T35" i="20"/>
  <c r="U35" i="20" s="1"/>
  <c r="Q35" i="20"/>
  <c r="J35" i="20"/>
  <c r="CM34" i="20"/>
  <c r="BN34" i="20"/>
  <c r="BO34" i="20" s="1"/>
  <c r="BK34" i="20"/>
  <c r="BL34" i="20" s="1"/>
  <c r="BI34" i="20"/>
  <c r="BH34" i="20"/>
  <c r="BE34" i="20"/>
  <c r="BF34" i="20" s="1"/>
  <c r="BB34" i="20"/>
  <c r="BC34" i="20" s="1"/>
  <c r="AX34" i="20"/>
  <c r="AW34" i="20"/>
  <c r="AU34" i="20"/>
  <c r="AT34" i="20"/>
  <c r="AQ34" i="20"/>
  <c r="AR34" i="20" s="1"/>
  <c r="AN34" i="20"/>
  <c r="AO34" i="20" s="1"/>
  <c r="AK34" i="20"/>
  <c r="AL34" i="20" s="1"/>
  <c r="AF34" i="20"/>
  <c r="AG34" i="20" s="1"/>
  <c r="AC34" i="20"/>
  <c r="AD34" i="20" s="1"/>
  <c r="Z34" i="20"/>
  <c r="AA34" i="20" s="1"/>
  <c r="X34" i="20"/>
  <c r="W34" i="20"/>
  <c r="T34" i="20"/>
  <c r="U34" i="20" s="1"/>
  <c r="Q34" i="20"/>
  <c r="J34" i="20"/>
  <c r="CM33" i="20"/>
  <c r="BN33" i="20"/>
  <c r="BO33" i="20" s="1"/>
  <c r="BK33" i="20"/>
  <c r="BL33" i="20" s="1"/>
  <c r="BH33" i="20"/>
  <c r="BI33" i="20" s="1"/>
  <c r="BE33" i="20"/>
  <c r="BF33" i="20" s="1"/>
  <c r="BC33" i="20"/>
  <c r="BB33" i="20"/>
  <c r="AW33" i="20"/>
  <c r="AX33" i="20" s="1"/>
  <c r="AU33" i="20"/>
  <c r="AT33" i="20"/>
  <c r="AQ33" i="20"/>
  <c r="AR33" i="20" s="1"/>
  <c r="AN33" i="20"/>
  <c r="AO33" i="20" s="1"/>
  <c r="AK33" i="20"/>
  <c r="AL33" i="20" s="1"/>
  <c r="AY33" i="20" s="1"/>
  <c r="AG33" i="20"/>
  <c r="AF33" i="20"/>
  <c r="AC33" i="20"/>
  <c r="AD33" i="20" s="1"/>
  <c r="Z33" i="20"/>
  <c r="AA33" i="20" s="1"/>
  <c r="W33" i="20"/>
  <c r="X33" i="20" s="1"/>
  <c r="T33" i="20"/>
  <c r="U33" i="20" s="1"/>
  <c r="AH33" i="20" s="1"/>
  <c r="Q33" i="20"/>
  <c r="J33" i="20"/>
  <c r="CM32" i="20"/>
  <c r="BN32" i="20"/>
  <c r="BO32" i="20" s="1"/>
  <c r="BK32" i="20"/>
  <c r="BL32" i="20" s="1"/>
  <c r="BI32" i="20"/>
  <c r="BH32" i="20"/>
  <c r="BE32" i="20"/>
  <c r="BF32" i="20" s="1"/>
  <c r="BP32" i="20" s="1"/>
  <c r="BC32" i="20"/>
  <c r="BB32" i="20"/>
  <c r="AW32" i="20"/>
  <c r="AX32" i="20" s="1"/>
  <c r="AT32" i="20"/>
  <c r="AU32" i="20" s="1"/>
  <c r="AQ32" i="20"/>
  <c r="AR32" i="20" s="1"/>
  <c r="AN32" i="20"/>
  <c r="AO32" i="20" s="1"/>
  <c r="AL32" i="20"/>
  <c r="AK32" i="20"/>
  <c r="AG32" i="20"/>
  <c r="AF32" i="20"/>
  <c r="AC32" i="20"/>
  <c r="AD32" i="20" s="1"/>
  <c r="Z32" i="20"/>
  <c r="AA32" i="20" s="1"/>
  <c r="X32" i="20"/>
  <c r="W32" i="20"/>
  <c r="T32" i="20"/>
  <c r="U32" i="20" s="1"/>
  <c r="AH32" i="20" s="1"/>
  <c r="Q32" i="20"/>
  <c r="J32" i="20"/>
  <c r="CL31" i="20"/>
  <c r="CK31" i="20"/>
  <c r="CJ31" i="20"/>
  <c r="CI31" i="20"/>
  <c r="CH31" i="20"/>
  <c r="CH36" i="20" s="1"/>
  <c r="CG31" i="20"/>
  <c r="CF31" i="20"/>
  <c r="CE31" i="20"/>
  <c r="CD31" i="20"/>
  <c r="CC31" i="20"/>
  <c r="BM31" i="20"/>
  <c r="BK31" i="20"/>
  <c r="BL31" i="20" s="1"/>
  <c r="BJ31" i="20"/>
  <c r="BG31" i="20"/>
  <c r="BH31" i="20" s="1"/>
  <c r="BI31" i="20" s="1"/>
  <c r="BD31" i="20"/>
  <c r="BA31" i="20"/>
  <c r="AV31" i="20"/>
  <c r="AW31" i="20" s="1"/>
  <c r="AX31" i="20" s="1"/>
  <c r="AS31" i="20"/>
  <c r="AT31" i="20" s="1"/>
  <c r="AU31" i="20" s="1"/>
  <c r="AP31" i="20"/>
  <c r="AN31" i="20"/>
  <c r="AO31" i="20" s="1"/>
  <c r="AM31" i="20"/>
  <c r="AK31" i="20"/>
  <c r="AL31" i="20" s="1"/>
  <c r="AJ31" i="20"/>
  <c r="AF31" i="20"/>
  <c r="AG31" i="20" s="1"/>
  <c r="AE31" i="20"/>
  <c r="AB31" i="20"/>
  <c r="Z31" i="20"/>
  <c r="AA31" i="20" s="1"/>
  <c r="Y31" i="20"/>
  <c r="W31" i="20"/>
  <c r="X31" i="20" s="1"/>
  <c r="V31" i="20"/>
  <c r="T31" i="20"/>
  <c r="U31" i="20" s="1"/>
  <c r="S31" i="20"/>
  <c r="P31" i="20"/>
  <c r="O31" i="20"/>
  <c r="N31" i="20"/>
  <c r="M31" i="20"/>
  <c r="L31" i="20"/>
  <c r="J31" i="20"/>
  <c r="I31" i="20"/>
  <c r="H31" i="20"/>
  <c r="G31" i="20"/>
  <c r="F31" i="20"/>
  <c r="E31" i="20"/>
  <c r="C31" i="20"/>
  <c r="CM30" i="20"/>
  <c r="BN30" i="20"/>
  <c r="BO30" i="20" s="1"/>
  <c r="BK30" i="20"/>
  <c r="BL30" i="20" s="1"/>
  <c r="BI30" i="20"/>
  <c r="BH30" i="20"/>
  <c r="BE30" i="20"/>
  <c r="BF30" i="20" s="1"/>
  <c r="BB30" i="20"/>
  <c r="BC30" i="20" s="1"/>
  <c r="BP30" i="20" s="1"/>
  <c r="AW30" i="20"/>
  <c r="AX30" i="20" s="1"/>
  <c r="AU30" i="20"/>
  <c r="AT30" i="20"/>
  <c r="AQ30" i="20"/>
  <c r="AR30" i="20" s="1"/>
  <c r="AN30" i="20"/>
  <c r="AO30" i="20" s="1"/>
  <c r="AK30" i="20"/>
  <c r="AL30" i="20" s="1"/>
  <c r="AG30" i="20"/>
  <c r="AF30" i="20"/>
  <c r="AC30" i="20"/>
  <c r="AD30" i="20" s="1"/>
  <c r="Z30" i="20"/>
  <c r="AA30" i="20" s="1"/>
  <c r="AH30" i="20" s="1"/>
  <c r="X30" i="20"/>
  <c r="W30" i="20"/>
  <c r="T30" i="20"/>
  <c r="U30" i="20" s="1"/>
  <c r="Q30" i="20"/>
  <c r="J30" i="20"/>
  <c r="CM29" i="20"/>
  <c r="L24" i="22" s="1"/>
  <c r="BN29" i="20"/>
  <c r="BO29" i="20" s="1"/>
  <c r="BK29" i="20"/>
  <c r="BL29" i="20" s="1"/>
  <c r="BH29" i="20"/>
  <c r="BI29" i="20" s="1"/>
  <c r="BF29" i="20"/>
  <c r="BE29" i="20"/>
  <c r="BB29" i="20"/>
  <c r="BC29" i="20" s="1"/>
  <c r="BP29" i="20" s="1"/>
  <c r="AW29" i="20"/>
  <c r="AX29" i="20" s="1"/>
  <c r="AU29" i="20"/>
  <c r="AT29" i="20"/>
  <c r="AQ29" i="20"/>
  <c r="AR29" i="20" s="1"/>
  <c r="AN29" i="20"/>
  <c r="AO29" i="20" s="1"/>
  <c r="AK29" i="20"/>
  <c r="AL29" i="20" s="1"/>
  <c r="AY29" i="20" s="1"/>
  <c r="AH29" i="20"/>
  <c r="AG29" i="20"/>
  <c r="AF29" i="20"/>
  <c r="AC29" i="20"/>
  <c r="AD29" i="20" s="1"/>
  <c r="Z29" i="20"/>
  <c r="AA29" i="20" s="1"/>
  <c r="W29" i="20"/>
  <c r="X29" i="20" s="1"/>
  <c r="U29" i="20"/>
  <c r="T29" i="20"/>
  <c r="Q29" i="20"/>
  <c r="J29" i="20"/>
  <c r="CM28" i="20"/>
  <c r="BN28" i="20"/>
  <c r="BO28" i="20" s="1"/>
  <c r="BK28" i="20"/>
  <c r="BL28" i="20" s="1"/>
  <c r="BI28" i="20"/>
  <c r="BH28" i="20"/>
  <c r="BE28" i="20"/>
  <c r="BF28" i="20" s="1"/>
  <c r="BC28" i="20"/>
  <c r="BB28" i="20"/>
  <c r="AW28" i="20"/>
  <c r="AX28" i="20" s="1"/>
  <c r="AT28" i="20"/>
  <c r="AU28" i="20" s="1"/>
  <c r="AR28" i="20"/>
  <c r="AQ28" i="20"/>
  <c r="AN28" i="20"/>
  <c r="AO28" i="20" s="1"/>
  <c r="AL28" i="20"/>
  <c r="AK28" i="20"/>
  <c r="AG28" i="20"/>
  <c r="AF28" i="20"/>
  <c r="AC28" i="20"/>
  <c r="AD28" i="20" s="1"/>
  <c r="Z28" i="20"/>
  <c r="AA28" i="20" s="1"/>
  <c r="W28" i="20"/>
  <c r="X28" i="20" s="1"/>
  <c r="U28" i="20"/>
  <c r="AH28" i="20" s="1"/>
  <c r="T28" i="20"/>
  <c r="Q28" i="20"/>
  <c r="J28" i="20"/>
  <c r="CM27" i="20"/>
  <c r="BN27" i="20"/>
  <c r="BO27" i="20" s="1"/>
  <c r="BK27" i="20"/>
  <c r="BL27" i="20" s="1"/>
  <c r="BI27" i="20"/>
  <c r="BH27" i="20"/>
  <c r="BE27" i="20"/>
  <c r="BF27" i="20" s="1"/>
  <c r="BB27" i="20"/>
  <c r="BC27" i="20" s="1"/>
  <c r="AW27" i="20"/>
  <c r="AX27" i="20" s="1"/>
  <c r="AT27" i="20"/>
  <c r="AU27" i="20" s="1"/>
  <c r="AQ27" i="20"/>
  <c r="AR27" i="20" s="1"/>
  <c r="AN27" i="20"/>
  <c r="AO27" i="20" s="1"/>
  <c r="AL27" i="20"/>
  <c r="AK27" i="20"/>
  <c r="AF27" i="20"/>
  <c r="AG27" i="20" s="1"/>
  <c r="AC27" i="20"/>
  <c r="AD27" i="20" s="1"/>
  <c r="AA27" i="20"/>
  <c r="Z27" i="20"/>
  <c r="W27" i="20"/>
  <c r="X27" i="20" s="1"/>
  <c r="T27" i="20"/>
  <c r="U27" i="20" s="1"/>
  <c r="Q27" i="20"/>
  <c r="J27" i="20"/>
  <c r="CM26" i="20"/>
  <c r="BN26" i="20"/>
  <c r="BO26" i="20" s="1"/>
  <c r="BL26" i="20"/>
  <c r="BK26" i="20"/>
  <c r="BH26" i="20"/>
  <c r="BI26" i="20" s="1"/>
  <c r="BE26" i="20"/>
  <c r="BF26" i="20" s="1"/>
  <c r="BB26" i="20"/>
  <c r="BC26" i="20" s="1"/>
  <c r="BP26" i="20" s="1"/>
  <c r="AW26" i="20"/>
  <c r="AX26" i="20" s="1"/>
  <c r="AT26" i="20"/>
  <c r="AU26" i="20" s="1"/>
  <c r="AQ26" i="20"/>
  <c r="AR26" i="20" s="1"/>
  <c r="AN26" i="20"/>
  <c r="AO26" i="20" s="1"/>
  <c r="AK26" i="20"/>
  <c r="AL26" i="20" s="1"/>
  <c r="AF26" i="20"/>
  <c r="AG26" i="20" s="1"/>
  <c r="AC26" i="20"/>
  <c r="AD26" i="20" s="1"/>
  <c r="Z26" i="20"/>
  <c r="AA26" i="20" s="1"/>
  <c r="W26" i="20"/>
  <c r="X26" i="20" s="1"/>
  <c r="T26" i="20"/>
  <c r="U26" i="20" s="1"/>
  <c r="Q26" i="20"/>
  <c r="J26" i="20"/>
  <c r="CM25" i="20"/>
  <c r="BN25" i="20"/>
  <c r="BO25" i="20" s="1"/>
  <c r="BK25" i="20"/>
  <c r="BL25" i="20" s="1"/>
  <c r="BH25" i="20"/>
  <c r="BI25" i="20" s="1"/>
  <c r="BE25" i="20"/>
  <c r="BF25" i="20" s="1"/>
  <c r="BC25" i="20"/>
  <c r="BB25" i="20"/>
  <c r="AW25" i="20"/>
  <c r="AX25" i="20" s="1"/>
  <c r="AT25" i="20"/>
  <c r="AU25" i="20" s="1"/>
  <c r="AQ25" i="20"/>
  <c r="AR25" i="20" s="1"/>
  <c r="AN25" i="20"/>
  <c r="AO25" i="20" s="1"/>
  <c r="AK25" i="20"/>
  <c r="AL25" i="20" s="1"/>
  <c r="AG25" i="20"/>
  <c r="AF25" i="20"/>
  <c r="AC25" i="20"/>
  <c r="AD25" i="20" s="1"/>
  <c r="Z25" i="20"/>
  <c r="AA25" i="20" s="1"/>
  <c r="W25" i="20"/>
  <c r="X25" i="20" s="1"/>
  <c r="T25" i="20"/>
  <c r="U25" i="20" s="1"/>
  <c r="Q25" i="20"/>
  <c r="J25" i="20"/>
  <c r="CL24" i="20"/>
  <c r="CL23" i="20" s="1"/>
  <c r="CK24" i="20"/>
  <c r="CK23" i="20" s="1"/>
  <c r="CJ24" i="20"/>
  <c r="CJ23" i="20" s="1"/>
  <c r="CJ15" i="20" s="1"/>
  <c r="CJ36" i="20" s="1"/>
  <c r="CI24" i="20"/>
  <c r="CI23" i="20" s="1"/>
  <c r="CH24" i="20"/>
  <c r="CG24" i="20"/>
  <c r="CG23" i="20" s="1"/>
  <c r="CF24" i="20"/>
  <c r="CF23" i="20" s="1"/>
  <c r="CE24" i="20"/>
  <c r="CD24" i="20"/>
  <c r="CC24" i="20"/>
  <c r="BV24" i="20"/>
  <c r="BV23" i="20" s="1"/>
  <c r="BV15" i="20" s="1"/>
  <c r="BV36" i="20" s="1"/>
  <c r="BU24" i="20"/>
  <c r="BU23" i="20" s="1"/>
  <c r="BT24" i="20"/>
  <c r="BT23" i="20" s="1"/>
  <c r="BS24" i="20"/>
  <c r="BR24" i="20"/>
  <c r="BM24" i="20"/>
  <c r="BN24" i="20" s="1"/>
  <c r="BO24" i="20" s="1"/>
  <c r="BL24" i="20"/>
  <c r="BJ24" i="20"/>
  <c r="BK24" i="20" s="1"/>
  <c r="BG24" i="20"/>
  <c r="BG23" i="20" s="1"/>
  <c r="BH23" i="20" s="1"/>
  <c r="BI23" i="20" s="1"/>
  <c r="BD24" i="20"/>
  <c r="BD23" i="20" s="1"/>
  <c r="BE23" i="20" s="1"/>
  <c r="BF23" i="20" s="1"/>
  <c r="BA24" i="20"/>
  <c r="BA23" i="20" s="1"/>
  <c r="BB23" i="20" s="1"/>
  <c r="BC23" i="20" s="1"/>
  <c r="AV24" i="20"/>
  <c r="AW24" i="20" s="1"/>
  <c r="AX24" i="20" s="1"/>
  <c r="AS24" i="20"/>
  <c r="AT24" i="20" s="1"/>
  <c r="AU24" i="20" s="1"/>
  <c r="AP24" i="20"/>
  <c r="AP23" i="20" s="1"/>
  <c r="AQ23" i="20" s="1"/>
  <c r="AR23" i="20" s="1"/>
  <c r="AM24" i="20"/>
  <c r="AM23" i="20" s="1"/>
  <c r="AN23" i="20" s="1"/>
  <c r="AO23" i="20" s="1"/>
  <c r="AJ24" i="20"/>
  <c r="AK24" i="20" s="1"/>
  <c r="AL24" i="20" s="1"/>
  <c r="AE24" i="20"/>
  <c r="AE23" i="20" s="1"/>
  <c r="AF23" i="20" s="1"/>
  <c r="AG23" i="20" s="1"/>
  <c r="AB24" i="20"/>
  <c r="AC24" i="20" s="1"/>
  <c r="AD24" i="20" s="1"/>
  <c r="Z24" i="20"/>
  <c r="AA24" i="20" s="1"/>
  <c r="Y24" i="20"/>
  <c r="Y23" i="20" s="1"/>
  <c r="Z23" i="20" s="1"/>
  <c r="AA23" i="20" s="1"/>
  <c r="V24" i="20"/>
  <c r="V23" i="20" s="1"/>
  <c r="T24" i="20"/>
  <c r="U24" i="20" s="1"/>
  <c r="S24" i="20"/>
  <c r="S23" i="20" s="1"/>
  <c r="T23" i="20" s="1"/>
  <c r="U23" i="20" s="1"/>
  <c r="P24" i="20"/>
  <c r="P23" i="20" s="1"/>
  <c r="O24" i="20"/>
  <c r="N24" i="20"/>
  <c r="N23" i="20" s="1"/>
  <c r="M24" i="20"/>
  <c r="L24" i="20"/>
  <c r="L23" i="20" s="1"/>
  <c r="I24" i="20"/>
  <c r="I23" i="20" s="1"/>
  <c r="H24" i="20"/>
  <c r="H23" i="20" s="1"/>
  <c r="G24" i="20"/>
  <c r="G23" i="20" s="1"/>
  <c r="F24" i="20"/>
  <c r="F23" i="20" s="1"/>
  <c r="E24" i="20"/>
  <c r="C24" i="20"/>
  <c r="C23" i="20" s="1"/>
  <c r="CH23" i="20"/>
  <c r="CH15" i="20" s="1"/>
  <c r="CE23" i="20"/>
  <c r="CD23" i="20"/>
  <c r="CC23" i="20"/>
  <c r="BS23" i="20"/>
  <c r="BJ23" i="20"/>
  <c r="BK23" i="20" s="1"/>
  <c r="BL23" i="20" s="1"/>
  <c r="W23" i="20"/>
  <c r="X23" i="20" s="1"/>
  <c r="O23" i="20"/>
  <c r="O15" i="20" s="1"/>
  <c r="CM22" i="20"/>
  <c r="L20" i="22" s="1"/>
  <c r="BO22" i="20"/>
  <c r="BN22" i="20"/>
  <c r="BK22" i="20"/>
  <c r="BL22" i="20" s="1"/>
  <c r="BI22" i="20"/>
  <c r="BH22" i="20"/>
  <c r="BE22" i="20"/>
  <c r="BF22" i="20" s="1"/>
  <c r="BB22" i="20"/>
  <c r="BC22" i="20" s="1"/>
  <c r="BP22" i="20" s="1"/>
  <c r="AX22" i="20"/>
  <c r="AY22" i="20" s="1"/>
  <c r="AW22" i="20"/>
  <c r="AU22" i="20"/>
  <c r="AT22" i="20"/>
  <c r="AQ22" i="20"/>
  <c r="AR22" i="20" s="1"/>
  <c r="AN22" i="20"/>
  <c r="AO22" i="20" s="1"/>
  <c r="AK22" i="20"/>
  <c r="AL22" i="20" s="1"/>
  <c r="AF22" i="20"/>
  <c r="AG22" i="20" s="1"/>
  <c r="AC22" i="20"/>
  <c r="AD22" i="20" s="1"/>
  <c r="AH22" i="20" s="1"/>
  <c r="Z22" i="20"/>
  <c r="AA22" i="20" s="1"/>
  <c r="X22" i="20"/>
  <c r="W22" i="20"/>
  <c r="T22" i="20"/>
  <c r="U22" i="20" s="1"/>
  <c r="Q22" i="20"/>
  <c r="J22" i="20"/>
  <c r="D20" i="22" s="1"/>
  <c r="CM21" i="20"/>
  <c r="BN21" i="20"/>
  <c r="BO21" i="20" s="1"/>
  <c r="BK21" i="20"/>
  <c r="BL21" i="20" s="1"/>
  <c r="BH21" i="20"/>
  <c r="BI21" i="20" s="1"/>
  <c r="BF21" i="20"/>
  <c r="BE21" i="20"/>
  <c r="BB21" i="20"/>
  <c r="BC21" i="20" s="1"/>
  <c r="BP21" i="20" s="1"/>
  <c r="AW21" i="20"/>
  <c r="AX21" i="20" s="1"/>
  <c r="AU21" i="20"/>
  <c r="AT21" i="20"/>
  <c r="AQ21" i="20"/>
  <c r="AR21" i="20" s="1"/>
  <c r="AO21" i="20"/>
  <c r="AN21" i="20"/>
  <c r="AK21" i="20"/>
  <c r="AL21" i="20" s="1"/>
  <c r="AG21" i="20"/>
  <c r="AF21" i="20"/>
  <c r="AC21" i="20"/>
  <c r="AD21" i="20" s="1"/>
  <c r="Z21" i="20"/>
  <c r="AA21" i="20" s="1"/>
  <c r="W21" i="20"/>
  <c r="X21" i="20" s="1"/>
  <c r="T21" i="20"/>
  <c r="U21" i="20" s="1"/>
  <c r="AH21" i="20" s="1"/>
  <c r="Q21" i="20"/>
  <c r="J21" i="20"/>
  <c r="D19" i="22" s="1"/>
  <c r="CM20" i="20"/>
  <c r="BN20" i="20"/>
  <c r="BO20" i="20" s="1"/>
  <c r="BK20" i="20"/>
  <c r="BL20" i="20" s="1"/>
  <c r="BH20" i="20"/>
  <c r="BI20" i="20" s="1"/>
  <c r="BF20" i="20"/>
  <c r="BE20" i="20"/>
  <c r="BB20" i="20"/>
  <c r="BC20" i="20" s="1"/>
  <c r="AW20" i="20"/>
  <c r="AX20" i="20" s="1"/>
  <c r="AT20" i="20"/>
  <c r="AU20" i="20" s="1"/>
  <c r="AQ20" i="20"/>
  <c r="AR20" i="20" s="1"/>
  <c r="AN20" i="20"/>
  <c r="AO20" i="20" s="1"/>
  <c r="AL20" i="20"/>
  <c r="AK20" i="20"/>
  <c r="AG20" i="20"/>
  <c r="AF20" i="20"/>
  <c r="AC20" i="20"/>
  <c r="AD20" i="20" s="1"/>
  <c r="AA20" i="20"/>
  <c r="Z20" i="20"/>
  <c r="W20" i="20"/>
  <c r="X20" i="20" s="1"/>
  <c r="T20" i="20"/>
  <c r="U20" i="20" s="1"/>
  <c r="Q20" i="20"/>
  <c r="J20" i="20"/>
  <c r="D18" i="22" s="1"/>
  <c r="CL19" i="20"/>
  <c r="CK19" i="20"/>
  <c r="CJ19" i="20"/>
  <c r="CJ17" i="20" s="1"/>
  <c r="CI19" i="20"/>
  <c r="CI17" i="20" s="1"/>
  <c r="CH19" i="20"/>
  <c r="CG19" i="20"/>
  <c r="CG17" i="20" s="1"/>
  <c r="CF19" i="20"/>
  <c r="CE19" i="20"/>
  <c r="CM19" i="20" s="1"/>
  <c r="CD19" i="20"/>
  <c r="CC19" i="20"/>
  <c r="BO19" i="20"/>
  <c r="BN19" i="20"/>
  <c r="BM19" i="20"/>
  <c r="BM17" i="20" s="1"/>
  <c r="BN17" i="20" s="1"/>
  <c r="BK19" i="20"/>
  <c r="BL19" i="20" s="1"/>
  <c r="BJ19" i="20"/>
  <c r="BG19" i="20"/>
  <c r="BH19" i="20" s="1"/>
  <c r="BI19" i="20" s="1"/>
  <c r="BD19" i="20"/>
  <c r="BE19" i="20" s="1"/>
  <c r="BF19" i="20" s="1"/>
  <c r="BA19" i="20"/>
  <c r="BA17" i="20" s="1"/>
  <c r="AV19" i="20"/>
  <c r="AW19" i="20" s="1"/>
  <c r="AX19" i="20" s="1"/>
  <c r="AS19" i="20"/>
  <c r="AT19" i="20" s="1"/>
  <c r="AU19" i="20" s="1"/>
  <c r="AP19" i="20"/>
  <c r="AQ19" i="20" s="1"/>
  <c r="AR19" i="20" s="1"/>
  <c r="AM19" i="20"/>
  <c r="AN19" i="20" s="1"/>
  <c r="AO19" i="20" s="1"/>
  <c r="AK19" i="20"/>
  <c r="AL19" i="20" s="1"/>
  <c r="AY19" i="20" s="1"/>
  <c r="AJ19" i="20"/>
  <c r="AJ17" i="20" s="1"/>
  <c r="AF19" i="20"/>
  <c r="AG19" i="20" s="1"/>
  <c r="AE19" i="20"/>
  <c r="AB19" i="20"/>
  <c r="AB17" i="20" s="1"/>
  <c r="Y19" i="20"/>
  <c r="Y17" i="20" s="1"/>
  <c r="W19" i="20"/>
  <c r="X19" i="20" s="1"/>
  <c r="V19" i="20"/>
  <c r="T19" i="20"/>
  <c r="U19" i="20" s="1"/>
  <c r="S19" i="20"/>
  <c r="P19" i="20"/>
  <c r="P17" i="20" s="1"/>
  <c r="P15" i="20" s="1"/>
  <c r="O19" i="20"/>
  <c r="O17" i="20" s="1"/>
  <c r="N19" i="20"/>
  <c r="N17" i="20" s="1"/>
  <c r="M19" i="20"/>
  <c r="M17" i="20" s="1"/>
  <c r="L19" i="20"/>
  <c r="L17" i="20" s="1"/>
  <c r="I19" i="20"/>
  <c r="I17" i="20" s="1"/>
  <c r="H19" i="20"/>
  <c r="H17" i="20" s="1"/>
  <c r="H15" i="20" s="1"/>
  <c r="H36" i="20" s="1"/>
  <c r="G19" i="20"/>
  <c r="G17" i="20" s="1"/>
  <c r="F19" i="20"/>
  <c r="J19" i="20" s="1"/>
  <c r="D17" i="22" s="1"/>
  <c r="E19" i="20"/>
  <c r="C19" i="20"/>
  <c r="CM18" i="20"/>
  <c r="BN18" i="20"/>
  <c r="BO18" i="20" s="1"/>
  <c r="BL18" i="20"/>
  <c r="BK18" i="20"/>
  <c r="BI18" i="20"/>
  <c r="BH18" i="20"/>
  <c r="BE18" i="20"/>
  <c r="BF18" i="20" s="1"/>
  <c r="BB18" i="20"/>
  <c r="BC18" i="20" s="1"/>
  <c r="AW18" i="20"/>
  <c r="AX18" i="20" s="1"/>
  <c r="AU18" i="20"/>
  <c r="AT18" i="20"/>
  <c r="AQ18" i="20"/>
  <c r="AR18" i="20" s="1"/>
  <c r="AN18" i="20"/>
  <c r="AO18" i="20" s="1"/>
  <c r="AK18" i="20"/>
  <c r="AL18" i="20" s="1"/>
  <c r="AF18" i="20"/>
  <c r="AG18" i="20" s="1"/>
  <c r="AC18" i="20"/>
  <c r="AD18" i="20" s="1"/>
  <c r="AA18" i="20"/>
  <c r="Z18" i="20"/>
  <c r="X18" i="20"/>
  <c r="W18" i="20"/>
  <c r="U18" i="20"/>
  <c r="T18" i="20"/>
  <c r="Q18" i="20"/>
  <c r="E16" i="22" s="1"/>
  <c r="J18" i="20"/>
  <c r="D16" i="22" s="1"/>
  <c r="CL17" i="20"/>
  <c r="CK17" i="20"/>
  <c r="CH17" i="20"/>
  <c r="CF17" i="20"/>
  <c r="CF15" i="20" s="1"/>
  <c r="CE17" i="20"/>
  <c r="CD17" i="20"/>
  <c r="CC17" i="20"/>
  <c r="BO17" i="20"/>
  <c r="BJ17" i="20"/>
  <c r="BK17" i="20" s="1"/>
  <c r="BL17" i="20" s="1"/>
  <c r="BG17" i="20"/>
  <c r="BD17" i="20"/>
  <c r="BE17" i="20" s="1"/>
  <c r="BF17" i="20" s="1"/>
  <c r="AS17" i="20"/>
  <c r="AT17" i="20" s="1"/>
  <c r="AU17" i="20" s="1"/>
  <c r="AP17" i="20"/>
  <c r="AQ17" i="20" s="1"/>
  <c r="AR17" i="20" s="1"/>
  <c r="AM17" i="20"/>
  <c r="AK17" i="20"/>
  <c r="AL17" i="20" s="1"/>
  <c r="AE17" i="20"/>
  <c r="AF17" i="20" s="1"/>
  <c r="AG17" i="20" s="1"/>
  <c r="AC17" i="20"/>
  <c r="AD17" i="20" s="1"/>
  <c r="V17" i="20"/>
  <c r="V15" i="20" s="1"/>
  <c r="S17" i="20"/>
  <c r="T17" i="20" s="1"/>
  <c r="U17" i="20" s="1"/>
  <c r="E17" i="20"/>
  <c r="C17" i="20"/>
  <c r="CM16" i="20"/>
  <c r="BN16" i="20"/>
  <c r="BO16" i="20" s="1"/>
  <c r="BK16" i="20"/>
  <c r="BL16" i="20" s="1"/>
  <c r="BH16" i="20"/>
  <c r="BI16" i="20" s="1"/>
  <c r="BE16" i="20"/>
  <c r="BF16" i="20" s="1"/>
  <c r="BC16" i="20"/>
  <c r="BB16" i="20"/>
  <c r="AX16" i="20"/>
  <c r="AW16" i="20"/>
  <c r="AT16" i="20"/>
  <c r="AU16" i="20" s="1"/>
  <c r="AQ16" i="20"/>
  <c r="AR16" i="20" s="1"/>
  <c r="AN16" i="20"/>
  <c r="AO16" i="20" s="1"/>
  <c r="AK16" i="20"/>
  <c r="AL16" i="20" s="1"/>
  <c r="AY16" i="20" s="1"/>
  <c r="AF16" i="20"/>
  <c r="AG16" i="20" s="1"/>
  <c r="AC16" i="20"/>
  <c r="AD16" i="20" s="1"/>
  <c r="Z16" i="20"/>
  <c r="AA16" i="20" s="1"/>
  <c r="W16" i="20"/>
  <c r="X16" i="20" s="1"/>
  <c r="T16" i="20"/>
  <c r="U16" i="20" s="1"/>
  <c r="AH16" i="20" s="1"/>
  <c r="Q16" i="20"/>
  <c r="J16" i="20"/>
  <c r="CG15" i="20"/>
  <c r="CD15" i="20"/>
  <c r="BU15" i="20"/>
  <c r="BU36" i="20" s="1"/>
  <c r="BT15" i="20"/>
  <c r="BS15" i="20"/>
  <c r="BS36" i="20" s="1"/>
  <c r="S15" i="20"/>
  <c r="T15" i="20" s="1"/>
  <c r="U15" i="20" s="1"/>
  <c r="G15" i="20" l="1"/>
  <c r="G36" i="20" s="1"/>
  <c r="F17" i="20"/>
  <c r="F15" i="20" s="1"/>
  <c r="F36" i="20" s="1"/>
  <c r="R27" i="21"/>
  <c r="E25" i="24" s="1"/>
  <c r="E20" i="24"/>
  <c r="R28" i="21"/>
  <c r="J17" i="20"/>
  <c r="D15" i="22" s="1"/>
  <c r="BY55" i="20"/>
  <c r="CA55" i="20" s="1"/>
  <c r="CO55" i="20" s="1"/>
  <c r="J54" i="20"/>
  <c r="D20" i="23" s="1"/>
  <c r="G28" i="21"/>
  <c r="G32" i="21" s="1"/>
  <c r="D28" i="21"/>
  <c r="C26" i="24" s="1"/>
  <c r="C19" i="24"/>
  <c r="CI15" i="20"/>
  <c r="BQ15" i="21"/>
  <c r="BS15" i="21" s="1"/>
  <c r="BU15" i="21" s="1"/>
  <c r="CI15" i="21" s="1"/>
  <c r="BI21" i="21"/>
  <c r="BJ21" i="21" s="1"/>
  <c r="BQ21" i="21" s="1"/>
  <c r="H19" i="24" s="1"/>
  <c r="CB28" i="21"/>
  <c r="CB32" i="21" s="1"/>
  <c r="CE28" i="21"/>
  <c r="CE32" i="21" s="1"/>
  <c r="BY28" i="21"/>
  <c r="BY32" i="21" s="1"/>
  <c r="CD28" i="21"/>
  <c r="CD32" i="21" s="1"/>
  <c r="BF21" i="21"/>
  <c r="BG21" i="21" s="1"/>
  <c r="AZ27" i="21"/>
  <c r="AZ20" i="21"/>
  <c r="O28" i="21"/>
  <c r="O32" i="21" s="1"/>
  <c r="BO28" i="21"/>
  <c r="BP28" i="21" s="1"/>
  <c r="BN32" i="21"/>
  <c r="BO32" i="21" s="1"/>
  <c r="BP32" i="21" s="1"/>
  <c r="AT32" i="21"/>
  <c r="AU32" i="21" s="1"/>
  <c r="AV32" i="21" s="1"/>
  <c r="AU28" i="21"/>
  <c r="AV28" i="21" s="1"/>
  <c r="BS16" i="21"/>
  <c r="BS18" i="21"/>
  <c r="BS17" i="21"/>
  <c r="X28" i="21"/>
  <c r="Y28" i="21" s="1"/>
  <c r="W32" i="21"/>
  <c r="X32" i="21" s="1"/>
  <c r="Y32" i="21" s="1"/>
  <c r="BC28" i="21"/>
  <c r="BD28" i="21" s="1"/>
  <c r="BB32" i="21"/>
  <c r="BC32" i="21" s="1"/>
  <c r="BD32" i="21" s="1"/>
  <c r="BQ31" i="21"/>
  <c r="AD28" i="21"/>
  <c r="AE28" i="21" s="1"/>
  <c r="AC32" i="21"/>
  <c r="AD32" i="21" s="1"/>
  <c r="AE32" i="21" s="1"/>
  <c r="BQ27" i="21"/>
  <c r="BQ16" i="21"/>
  <c r="BQ17" i="21"/>
  <c r="H15" i="24" s="1"/>
  <c r="BQ19" i="21"/>
  <c r="BE32" i="21"/>
  <c r="BF32" i="21" s="1"/>
  <c r="BG32" i="21" s="1"/>
  <c r="BF28" i="21"/>
  <c r="BG28" i="21" s="1"/>
  <c r="BQ20" i="21"/>
  <c r="BS20" i="21" s="1"/>
  <c r="BU20" i="21" s="1"/>
  <c r="AZ21" i="21"/>
  <c r="BS25" i="21"/>
  <c r="AZ26" i="21"/>
  <c r="AZ31" i="21"/>
  <c r="AZ15" i="21"/>
  <c r="BI28" i="21"/>
  <c r="BJ28" i="21" s="1"/>
  <c r="BH32" i="21"/>
  <c r="BI32" i="21" s="1"/>
  <c r="BJ32" i="21" s="1"/>
  <c r="AZ22" i="21"/>
  <c r="BS22" i="21" s="1"/>
  <c r="BQ23" i="21"/>
  <c r="BS23" i="21" s="1"/>
  <c r="AI24" i="21"/>
  <c r="BS24" i="21" s="1"/>
  <c r="BU24" i="21" s="1"/>
  <c r="CI24" i="21" s="1"/>
  <c r="AZ29" i="21"/>
  <c r="BS29" i="21" s="1"/>
  <c r="BU29" i="21" s="1"/>
  <c r="CI29" i="21" s="1"/>
  <c r="AR28" i="21"/>
  <c r="AS28" i="21" s="1"/>
  <c r="AQ32" i="21"/>
  <c r="AR32" i="21" s="1"/>
  <c r="AS32" i="21" s="1"/>
  <c r="BS26" i="21"/>
  <c r="BU26" i="21" s="1"/>
  <c r="CI26" i="21" s="1"/>
  <c r="AZ16" i="21"/>
  <c r="AZ17" i="21"/>
  <c r="AZ18" i="21"/>
  <c r="AZ19" i="21"/>
  <c r="BS19" i="21" s="1"/>
  <c r="AI25" i="21"/>
  <c r="AI27" i="21"/>
  <c r="BQ30" i="21"/>
  <c r="BS30" i="21" s="1"/>
  <c r="BU30" i="21" s="1"/>
  <c r="CI30" i="21" s="1"/>
  <c r="X21" i="21"/>
  <c r="Y21" i="21" s="1"/>
  <c r="AI21" i="21" s="1"/>
  <c r="T28" i="21"/>
  <c r="AF28" i="21"/>
  <c r="AO28" i="21"/>
  <c r="AP28" i="21" s="1"/>
  <c r="AD21" i="21"/>
  <c r="AE21" i="21" s="1"/>
  <c r="K27" i="21"/>
  <c r="D25" i="24" s="1"/>
  <c r="BW28" i="21"/>
  <c r="AK28" i="21"/>
  <c r="AW28" i="21"/>
  <c r="K31" i="21"/>
  <c r="Z32" i="21"/>
  <c r="AA32" i="21" s="1"/>
  <c r="AB32" i="21" s="1"/>
  <c r="BK28" i="21"/>
  <c r="AY26" i="20"/>
  <c r="CL15" i="20"/>
  <c r="CL36" i="20" s="1"/>
  <c r="BM23" i="20"/>
  <c r="BM15" i="20" s="1"/>
  <c r="BN15" i="20" s="1"/>
  <c r="BO15" i="20" s="1"/>
  <c r="AG36" i="20"/>
  <c r="AH25" i="20"/>
  <c r="CE15" i="20"/>
  <c r="AJ23" i="20"/>
  <c r="AK23" i="20" s="1"/>
  <c r="AL23" i="20" s="1"/>
  <c r="AY23" i="20" s="1"/>
  <c r="AA36" i="20"/>
  <c r="CI36" i="20"/>
  <c r="N15" i="20"/>
  <c r="BP27" i="20"/>
  <c r="AE15" i="20"/>
  <c r="AF15" i="20" s="1"/>
  <c r="AG15" i="20" s="1"/>
  <c r="AS23" i="20"/>
  <c r="AT23" i="20" s="1"/>
  <c r="AU23" i="20" s="1"/>
  <c r="W24" i="20"/>
  <c r="X24" i="20" s="1"/>
  <c r="CM23" i="20"/>
  <c r="L21" i="22" s="1"/>
  <c r="Q24" i="20"/>
  <c r="CG36" i="20"/>
  <c r="Y15" i="20"/>
  <c r="Z15" i="20" s="1"/>
  <c r="AA15" i="20" s="1"/>
  <c r="AH26" i="20"/>
  <c r="BY26" i="20" s="1"/>
  <c r="CA26" i="20" s="1"/>
  <c r="CO26" i="20" s="1"/>
  <c r="CK15" i="20"/>
  <c r="CK36" i="20" s="1"/>
  <c r="O36" i="20"/>
  <c r="AH58" i="20"/>
  <c r="BY21" i="20"/>
  <c r="BY33" i="20"/>
  <c r="CA33" i="20" s="1"/>
  <c r="CO33" i="20" s="1"/>
  <c r="AY31" i="20"/>
  <c r="AN17" i="20"/>
  <c r="AO17" i="20" s="1"/>
  <c r="AM15" i="20"/>
  <c r="AN15" i="20" s="1"/>
  <c r="AO15" i="20" s="1"/>
  <c r="AO36" i="20" s="1"/>
  <c r="BY32" i="20"/>
  <c r="CA32" i="20" s="1"/>
  <c r="CO32" i="20" s="1"/>
  <c r="AY18" i="20"/>
  <c r="BY18" i="20" s="1"/>
  <c r="AY20" i="20"/>
  <c r="BP34" i="20"/>
  <c r="BY29" i="20"/>
  <c r="CA29" i="20" s="1"/>
  <c r="CO29" i="20" s="1"/>
  <c r="M24" i="22" s="1"/>
  <c r="AY30" i="20"/>
  <c r="BY30" i="20" s="1"/>
  <c r="CA30" i="20" s="1"/>
  <c r="CO30" i="20" s="1"/>
  <c r="AH34" i="20"/>
  <c r="AR59" i="20"/>
  <c r="CF36" i="20"/>
  <c r="C59" i="20"/>
  <c r="BP58" i="20"/>
  <c r="BC59" i="20"/>
  <c r="BY22" i="20"/>
  <c r="J50" i="20"/>
  <c r="D16" i="23" s="1"/>
  <c r="E59" i="20"/>
  <c r="T50" i="20"/>
  <c r="U50" i="20" s="1"/>
  <c r="BY28" i="20"/>
  <c r="CA28" i="20" s="1"/>
  <c r="CO28" i="20" s="1"/>
  <c r="BO36" i="20"/>
  <c r="BY16" i="20"/>
  <c r="CA16" i="20" s="1"/>
  <c r="AP15" i="20"/>
  <c r="AQ15" i="20" s="1"/>
  <c r="AR15" i="20" s="1"/>
  <c r="BG15" i="20"/>
  <c r="AH20" i="20"/>
  <c r="V36" i="20"/>
  <c r="W36" i="20" s="1"/>
  <c r="W15" i="20"/>
  <c r="X15" i="20" s="1"/>
  <c r="X36" i="20" s="1"/>
  <c r="BB31" i="20"/>
  <c r="BC31" i="20" s="1"/>
  <c r="AY54" i="20"/>
  <c r="AA59" i="20"/>
  <c r="AO59" i="20"/>
  <c r="AH18" i="20"/>
  <c r="BB17" i="20"/>
  <c r="BC17" i="20" s="1"/>
  <c r="BA15" i="20"/>
  <c r="BB15" i="20" s="1"/>
  <c r="BC15" i="20" s="1"/>
  <c r="W17" i="20"/>
  <c r="X17" i="20" s="1"/>
  <c r="BP18" i="20"/>
  <c r="BB19" i="20"/>
  <c r="BC19" i="20" s="1"/>
  <c r="BP19" i="20" s="1"/>
  <c r="AE36" i="20"/>
  <c r="AF36" i="20" s="1"/>
  <c r="BY34" i="20"/>
  <c r="CA34" i="20" s="1"/>
  <c r="CO34" i="20" s="1"/>
  <c r="BY47" i="20"/>
  <c r="CA47" i="20" s="1"/>
  <c r="CO47" i="20" s="1"/>
  <c r="CC15" i="20"/>
  <c r="CM17" i="20"/>
  <c r="L15" i="22" s="1"/>
  <c r="I15" i="20"/>
  <c r="I36" i="20" s="1"/>
  <c r="BP28" i="20"/>
  <c r="BD15" i="20"/>
  <c r="BE15" i="20" s="1"/>
  <c r="BF15" i="20" s="1"/>
  <c r="Q17" i="20"/>
  <c r="E15" i="22" s="1"/>
  <c r="AQ24" i="20"/>
  <c r="AR24" i="20" s="1"/>
  <c r="AY25" i="20"/>
  <c r="AH35" i="20"/>
  <c r="U36" i="20"/>
  <c r="BY53" i="20"/>
  <c r="CA53" i="20" s="1"/>
  <c r="CO53" i="20" s="1"/>
  <c r="BP16" i="20"/>
  <c r="C15" i="20"/>
  <c r="AY21" i="20"/>
  <c r="N36" i="20"/>
  <c r="AH48" i="20"/>
  <c r="AH52" i="20"/>
  <c r="AH54" i="20"/>
  <c r="BY54" i="20" s="1"/>
  <c r="BO59" i="20"/>
  <c r="AY58" i="20"/>
  <c r="AL59" i="20"/>
  <c r="CM24" i="20"/>
  <c r="L22" i="22" s="1"/>
  <c r="AY27" i="20"/>
  <c r="P36" i="20"/>
  <c r="AY56" i="20"/>
  <c r="X59" i="20"/>
  <c r="AX59" i="20"/>
  <c r="BP48" i="20"/>
  <c r="AH49" i="20"/>
  <c r="BY49" i="20" s="1"/>
  <c r="CA49" i="20" s="1"/>
  <c r="CO49" i="20" s="1"/>
  <c r="BP52" i="20"/>
  <c r="AH31" i="20"/>
  <c r="BP35" i="20"/>
  <c r="BP49" i="20"/>
  <c r="Z17" i="20"/>
  <c r="AA17" i="20" s="1"/>
  <c r="Z19" i="20"/>
  <c r="AA19" i="20" s="1"/>
  <c r="AH19" i="20" s="1"/>
  <c r="AB23" i="20"/>
  <c r="BN23" i="20"/>
  <c r="BO23" i="20" s="1"/>
  <c r="BP23" i="20" s="1"/>
  <c r="AH27" i="20"/>
  <c r="BY27" i="20" s="1"/>
  <c r="CA27" i="20" s="1"/>
  <c r="CO27" i="20" s="1"/>
  <c r="AT50" i="20"/>
  <c r="AU50" i="20" s="1"/>
  <c r="AU59" i="20" s="1"/>
  <c r="CC50" i="20"/>
  <c r="AY32" i="20"/>
  <c r="BP33" i="20"/>
  <c r="BP53" i="20"/>
  <c r="AH56" i="20"/>
  <c r="BY56" i="20" s="1"/>
  <c r="CA56" i="20" s="1"/>
  <c r="CO56" i="20" s="1"/>
  <c r="BF59" i="20"/>
  <c r="AS15" i="20"/>
  <c r="BH17" i="20"/>
  <c r="BI17" i="20" s="1"/>
  <c r="AV23" i="20"/>
  <c r="AW23" i="20" s="1"/>
  <c r="AX23" i="20" s="1"/>
  <c r="M23" i="20"/>
  <c r="Q23" i="20" s="1"/>
  <c r="AF24" i="20"/>
  <c r="AG24" i="20" s="1"/>
  <c r="AH24" i="20" s="1"/>
  <c r="BB24" i="20"/>
  <c r="BC24" i="20" s="1"/>
  <c r="BJ15" i="20"/>
  <c r="AV17" i="20"/>
  <c r="AC19" i="20"/>
  <c r="AD19" i="20" s="1"/>
  <c r="BW24" i="20"/>
  <c r="BR23" i="20"/>
  <c r="Y36" i="20"/>
  <c r="Z36" i="20" s="1"/>
  <c r="BM36" i="20"/>
  <c r="BN36" i="20" s="1"/>
  <c r="BN31" i="20"/>
  <c r="BO31" i="20" s="1"/>
  <c r="AY48" i="20"/>
  <c r="AF50" i="20"/>
  <c r="AG50" i="20" s="1"/>
  <c r="AG59" i="20" s="1"/>
  <c r="AY52" i="20"/>
  <c r="BY57" i="20"/>
  <c r="CA57" i="20" s="1"/>
  <c r="CO57" i="20" s="1"/>
  <c r="J24" i="20"/>
  <c r="D22" i="22" s="1"/>
  <c r="E23" i="20"/>
  <c r="J23" i="20" s="1"/>
  <c r="D21" i="22" s="1"/>
  <c r="AY49" i="20"/>
  <c r="BL59" i="20"/>
  <c r="AY28" i="20"/>
  <c r="AY35" i="20"/>
  <c r="AN24" i="20"/>
  <c r="AO24" i="20" s="1"/>
  <c r="BE24" i="20"/>
  <c r="BF24" i="20" s="1"/>
  <c r="Q31" i="20"/>
  <c r="L36" i="20"/>
  <c r="CD36" i="20"/>
  <c r="AY34" i="20"/>
  <c r="BY58" i="20"/>
  <c r="CA58" i="20" s="1"/>
  <c r="CO58" i="20" s="1"/>
  <c r="J59" i="20"/>
  <c r="D23" i="23" s="1"/>
  <c r="S36" i="20"/>
  <c r="T36" i="20" s="1"/>
  <c r="L15" i="20"/>
  <c r="BP25" i="20"/>
  <c r="BY25" i="20" s="1"/>
  <c r="CA25" i="20" s="1"/>
  <c r="CO25" i="20" s="1"/>
  <c r="Q19" i="20"/>
  <c r="BP20" i="20"/>
  <c r="CE36" i="20"/>
  <c r="CM31" i="20"/>
  <c r="BG50" i="20"/>
  <c r="AH57" i="20"/>
  <c r="W50" i="20"/>
  <c r="X50" i="20" s="1"/>
  <c r="AC31" i="20"/>
  <c r="AD31" i="20" s="1"/>
  <c r="AK50" i="20"/>
  <c r="AL50" i="20" s="1"/>
  <c r="AW50" i="20"/>
  <c r="AX50" i="20" s="1"/>
  <c r="AQ31" i="20"/>
  <c r="AR31" i="20" s="1"/>
  <c r="BK50" i="20"/>
  <c r="BL50" i="20" s="1"/>
  <c r="BH24" i="20"/>
  <c r="BI24" i="20" s="1"/>
  <c r="BE31" i="20"/>
  <c r="BF31" i="20" s="1"/>
  <c r="Z50" i="20"/>
  <c r="AA50" i="20" s="1"/>
  <c r="J29" i="16"/>
  <c r="BU25" i="21" l="1"/>
  <c r="I23" i="24"/>
  <c r="BU17" i="21"/>
  <c r="I15" i="24"/>
  <c r="CA21" i="20"/>
  <c r="J19" i="22"/>
  <c r="D32" i="21"/>
  <c r="C30" i="24" s="1"/>
  <c r="BU16" i="21"/>
  <c r="I14" i="24"/>
  <c r="C36" i="20"/>
  <c r="C31" i="22" s="1"/>
  <c r="C13" i="22"/>
  <c r="CO16" i="20"/>
  <c r="M14" i="22" s="1"/>
  <c r="E11" i="31" s="1"/>
  <c r="K14" i="22"/>
  <c r="BU22" i="21"/>
  <c r="I20" i="24"/>
  <c r="R32" i="21"/>
  <c r="E30" i="24" s="1"/>
  <c r="E26" i="24"/>
  <c r="BU19" i="21"/>
  <c r="I17" i="24"/>
  <c r="CA22" i="20"/>
  <c r="J20" i="22"/>
  <c r="CA18" i="20"/>
  <c r="J16" i="22"/>
  <c r="BU18" i="21"/>
  <c r="I16" i="24"/>
  <c r="CA54" i="20"/>
  <c r="J20" i="23"/>
  <c r="BU23" i="21"/>
  <c r="I21" i="24"/>
  <c r="CI20" i="21"/>
  <c r="L18" i="24" s="1"/>
  <c r="J18" i="24"/>
  <c r="BS21" i="21"/>
  <c r="T32" i="21"/>
  <c r="U32" i="21" s="1"/>
  <c r="V32" i="21" s="1"/>
  <c r="U28" i="21"/>
  <c r="V28" i="21" s="1"/>
  <c r="AX28" i="21"/>
  <c r="AY28" i="21" s="1"/>
  <c r="AW32" i="21"/>
  <c r="AX32" i="21" s="1"/>
  <c r="AY32" i="21" s="1"/>
  <c r="AF32" i="21"/>
  <c r="AG32" i="21" s="1"/>
  <c r="AH32" i="21" s="1"/>
  <c r="AG28" i="21"/>
  <c r="AH28" i="21" s="1"/>
  <c r="BL28" i="21"/>
  <c r="BM28" i="21" s="1"/>
  <c r="BK32" i="21"/>
  <c r="BL32" i="21" s="1"/>
  <c r="BM32" i="21" s="1"/>
  <c r="BQ32" i="21"/>
  <c r="H30" i="24" s="1"/>
  <c r="BQ28" i="21"/>
  <c r="H26" i="24" s="1"/>
  <c r="BS31" i="21"/>
  <c r="BU31" i="21" s="1"/>
  <c r="CI31" i="21" s="1"/>
  <c r="BS27" i="21"/>
  <c r="AL28" i="21"/>
  <c r="AM28" i="21" s="1"/>
  <c r="AK32" i="21"/>
  <c r="AL32" i="21" s="1"/>
  <c r="AM32" i="21" s="1"/>
  <c r="BW32" i="21"/>
  <c r="CG32" i="21" s="1"/>
  <c r="K30" i="24" s="1"/>
  <c r="CG28" i="21"/>
  <c r="K26" i="24" s="1"/>
  <c r="K28" i="21"/>
  <c r="D26" i="24" s="1"/>
  <c r="M15" i="20"/>
  <c r="M36" i="20" s="1"/>
  <c r="AJ15" i="20"/>
  <c r="AR36" i="20"/>
  <c r="BF36" i="20"/>
  <c r="BA36" i="20"/>
  <c r="BB36" i="20" s="1"/>
  <c r="AP36" i="20"/>
  <c r="AQ36" i="20" s="1"/>
  <c r="BP24" i="20"/>
  <c r="BY19" i="20"/>
  <c r="AH50" i="20"/>
  <c r="AY59" i="20"/>
  <c r="CC59" i="20"/>
  <c r="CM59" i="20" s="1"/>
  <c r="CM50" i="20"/>
  <c r="AM36" i="20"/>
  <c r="AN36" i="20" s="1"/>
  <c r="BK15" i="20"/>
  <c r="BL15" i="20" s="1"/>
  <c r="BL36" i="20" s="1"/>
  <c r="BJ36" i="20"/>
  <c r="BK36" i="20" s="1"/>
  <c r="AC23" i="20"/>
  <c r="AD23" i="20" s="1"/>
  <c r="AH23" i="20" s="1"/>
  <c r="AB15" i="20"/>
  <c r="CC36" i="20"/>
  <c r="CM36" i="20" s="1"/>
  <c r="L31" i="22" s="1"/>
  <c r="CM15" i="20"/>
  <c r="L13" i="22" s="1"/>
  <c r="BP17" i="20"/>
  <c r="BG59" i="20"/>
  <c r="BH59" i="20" s="1"/>
  <c r="BH50" i="20"/>
  <c r="BI50" i="20" s="1"/>
  <c r="BW23" i="20"/>
  <c r="BY23" i="20" s="1"/>
  <c r="BR15" i="20"/>
  <c r="AY50" i="20"/>
  <c r="BY20" i="20"/>
  <c r="BY52" i="20"/>
  <c r="CA52" i="20" s="1"/>
  <c r="CO52" i="20" s="1"/>
  <c r="E15" i="20"/>
  <c r="BG36" i="20"/>
  <c r="BH36" i="20" s="1"/>
  <c r="BH15" i="20"/>
  <c r="BI15" i="20" s="1"/>
  <c r="BI36" i="20" s="1"/>
  <c r="AY24" i="20"/>
  <c r="BY24" i="20" s="1"/>
  <c r="BD36" i="20"/>
  <c r="BE36" i="20" s="1"/>
  <c r="BY35" i="20"/>
  <c r="CA35" i="20" s="1"/>
  <c r="CO35" i="20" s="1"/>
  <c r="AW17" i="20"/>
  <c r="AX17" i="20" s="1"/>
  <c r="AY17" i="20" s="1"/>
  <c r="BY17" i="20" s="1"/>
  <c r="AV15" i="20"/>
  <c r="BP31" i="20"/>
  <c r="BY31" i="20" s="1"/>
  <c r="CA31" i="20" s="1"/>
  <c r="CO31" i="20" s="1"/>
  <c r="AT15" i="20"/>
  <c r="AU15" i="20" s="1"/>
  <c r="AS36" i="20"/>
  <c r="AT36" i="20" s="1"/>
  <c r="BY48" i="20"/>
  <c r="CA48" i="20" s="1"/>
  <c r="CO48" i="20" s="1"/>
  <c r="Q15" i="20"/>
  <c r="BC36" i="20"/>
  <c r="U59" i="20"/>
  <c r="U20" i="17"/>
  <c r="U21" i="17"/>
  <c r="T21" i="17"/>
  <c r="CG17" i="17"/>
  <c r="CF27" i="17"/>
  <c r="CC27" i="17"/>
  <c r="CI25" i="21" l="1"/>
  <c r="L23" i="24" s="1"/>
  <c r="J23" i="24"/>
  <c r="CI17" i="21"/>
  <c r="L15" i="24" s="1"/>
  <c r="J15" i="24"/>
  <c r="Q36" i="20"/>
  <c r="E31" i="22" s="1"/>
  <c r="E13" i="22"/>
  <c r="CA24" i="20"/>
  <c r="J22" i="22"/>
  <c r="CA23" i="20"/>
  <c r="J21" i="22"/>
  <c r="CO21" i="20"/>
  <c r="M19" i="22" s="1"/>
  <c r="K19" i="22"/>
  <c r="CI16" i="21"/>
  <c r="L14" i="24" s="1"/>
  <c r="J14" i="24"/>
  <c r="CI22" i="21"/>
  <c r="L20" i="24" s="1"/>
  <c r="J20" i="24"/>
  <c r="CI19" i="21"/>
  <c r="L17" i="24" s="1"/>
  <c r="J17" i="24"/>
  <c r="CA20" i="20"/>
  <c r="J18" i="22"/>
  <c r="CA19" i="20"/>
  <c r="J17" i="22"/>
  <c r="CO22" i="20"/>
  <c r="M20" i="22" s="1"/>
  <c r="K20" i="22"/>
  <c r="CA17" i="20"/>
  <c r="J15" i="22"/>
  <c r="CO18" i="20"/>
  <c r="K16" i="22"/>
  <c r="BU21" i="21"/>
  <c r="CI21" i="21" s="1"/>
  <c r="L19" i="24" s="1"/>
  <c r="E28" i="31" s="1"/>
  <c r="I19" i="24"/>
  <c r="CI18" i="21"/>
  <c r="L16" i="24" s="1"/>
  <c r="J16" i="24"/>
  <c r="CO54" i="20"/>
  <c r="M20" i="23" s="1"/>
  <c r="K20" i="23"/>
  <c r="BU27" i="21"/>
  <c r="I25" i="24"/>
  <c r="CI23" i="21"/>
  <c r="L21" i="24" s="1"/>
  <c r="J21" i="24"/>
  <c r="K32" i="21"/>
  <c r="D30" i="24" s="1"/>
  <c r="AZ32" i="21"/>
  <c r="AZ28" i="21"/>
  <c r="AI28" i="21"/>
  <c r="BS28" i="21" s="1"/>
  <c r="AI32" i="21"/>
  <c r="BP15" i="20"/>
  <c r="BP36" i="20" s="1"/>
  <c r="AK15" i="20"/>
  <c r="AL15" i="20" s="1"/>
  <c r="AL36" i="20" s="1"/>
  <c r="AJ36" i="20"/>
  <c r="AK36" i="20" s="1"/>
  <c r="AU36" i="20"/>
  <c r="AW15" i="20"/>
  <c r="AX15" i="20" s="1"/>
  <c r="AX36" i="20" s="1"/>
  <c r="AV36" i="20"/>
  <c r="AW36" i="20" s="1"/>
  <c r="BR36" i="20"/>
  <c r="BW36" i="20" s="1"/>
  <c r="BW15" i="20"/>
  <c r="BP50" i="20"/>
  <c r="BP59" i="20" s="1"/>
  <c r="BI59" i="20"/>
  <c r="J15" i="20"/>
  <c r="D13" i="22" s="1"/>
  <c r="E36" i="20"/>
  <c r="AH59" i="20"/>
  <c r="BY59" i="20" s="1"/>
  <c r="AC15" i="20"/>
  <c r="AD15" i="20" s="1"/>
  <c r="AB36" i="20"/>
  <c r="AC36" i="20" s="1"/>
  <c r="CD27" i="17"/>
  <c r="CE27" i="17"/>
  <c r="CB27" i="17"/>
  <c r="CE28" i="17"/>
  <c r="CF28" i="17"/>
  <c r="CO23" i="20" l="1"/>
  <c r="M21" i="22" s="1"/>
  <c r="E13" i="31" s="1"/>
  <c r="K21" i="22"/>
  <c r="CO24" i="20"/>
  <c r="M22" i="22" s="1"/>
  <c r="K22" i="22"/>
  <c r="J19" i="24"/>
  <c r="CO19" i="20"/>
  <c r="M17" i="22" s="1"/>
  <c r="K17" i="22"/>
  <c r="CO20" i="20"/>
  <c r="M18" i="22" s="1"/>
  <c r="K18" i="22"/>
  <c r="E13" i="28"/>
  <c r="M16" i="22"/>
  <c r="CO17" i="20"/>
  <c r="M15" i="22" s="1"/>
  <c r="E12" i="31" s="1"/>
  <c r="K15" i="22"/>
  <c r="CA59" i="20"/>
  <c r="J23" i="23"/>
  <c r="BU28" i="21"/>
  <c r="CI28" i="21" s="1"/>
  <c r="I26" i="24"/>
  <c r="CI27" i="21"/>
  <c r="L25" i="24" s="1"/>
  <c r="E29" i="31" s="1"/>
  <c r="J25" i="24"/>
  <c r="BS32" i="21"/>
  <c r="J36" i="20"/>
  <c r="D31" i="22" s="1"/>
  <c r="AY15" i="20"/>
  <c r="AY36" i="20" s="1"/>
  <c r="AH15" i="20"/>
  <c r="AH36" i="20" s="1"/>
  <c r="AD36" i="20"/>
  <c r="BY50" i="20"/>
  <c r="CM20" i="16"/>
  <c r="L18" i="25" s="1"/>
  <c r="J26" i="24" l="1"/>
  <c r="E17" i="28"/>
  <c r="E14" i="28"/>
  <c r="E18" i="28" s="1"/>
  <c r="CA50" i="20"/>
  <c r="J16" i="23"/>
  <c r="CO59" i="20"/>
  <c r="M23" i="23" s="1"/>
  <c r="K23" i="23"/>
  <c r="BU32" i="21"/>
  <c r="CI32" i="21" s="1"/>
  <c r="L30" i="24" s="1"/>
  <c r="E32" i="31" s="1"/>
  <c r="I30" i="24"/>
  <c r="L26" i="24"/>
  <c r="E30" i="31" s="1"/>
  <c r="E10" i="28"/>
  <c r="BY36" i="20"/>
  <c r="BY15" i="20"/>
  <c r="AT21" i="16"/>
  <c r="AT16" i="16"/>
  <c r="E35" i="31" l="1"/>
  <c r="E24" i="28"/>
  <c r="E36" i="31" s="1"/>
  <c r="J30" i="24"/>
  <c r="CA15" i="20"/>
  <c r="J13" i="22"/>
  <c r="CA36" i="20"/>
  <c r="J31" i="22"/>
  <c r="CO50" i="20"/>
  <c r="M16" i="23" s="1"/>
  <c r="K16" i="23"/>
  <c r="Q47" i="16"/>
  <c r="E13" i="26" s="1"/>
  <c r="AW21" i="17"/>
  <c r="AS15" i="17"/>
  <c r="AR15" i="17"/>
  <c r="AR20" i="17"/>
  <c r="CO36" i="20" l="1"/>
  <c r="M31" i="22" s="1"/>
  <c r="E17" i="31" s="1"/>
  <c r="K31" i="22"/>
  <c r="CO15" i="20"/>
  <c r="M13" i="22" s="1"/>
  <c r="E10" i="31" s="1"/>
  <c r="K13" i="22"/>
  <c r="AV21" i="17"/>
  <c r="CG15" i="17"/>
  <c r="BY31" i="17"/>
  <c r="BY27" i="17"/>
  <c r="BY28" i="17"/>
  <c r="BY32" i="17" s="1"/>
  <c r="BY21" i="17"/>
  <c r="BQ15" i="17"/>
  <c r="BN31" i="17"/>
  <c r="BN27" i="17"/>
  <c r="BN28" i="17" s="1"/>
  <c r="BN32" i="17" s="1"/>
  <c r="BN21" i="17"/>
  <c r="BM15" i="17"/>
  <c r="BK32" i="17"/>
  <c r="BK31" i="17"/>
  <c r="BK28" i="17"/>
  <c r="BK27" i="17"/>
  <c r="BK21" i="17"/>
  <c r="BH32" i="17"/>
  <c r="BH31" i="17"/>
  <c r="BH28" i="17"/>
  <c r="BH27" i="17"/>
  <c r="BH21" i="17"/>
  <c r="BE31" i="17"/>
  <c r="BE27" i="17"/>
  <c r="BE21" i="17"/>
  <c r="BE28" i="17" s="1"/>
  <c r="BE32" i="17" s="1"/>
  <c r="AX15" i="17"/>
  <c r="AY15" i="17" s="1"/>
  <c r="AW31" i="17"/>
  <c r="AW27" i="17"/>
  <c r="AW28" i="17" s="1"/>
  <c r="AW32" i="17" s="1"/>
  <c r="AV15" i="17"/>
  <c r="AU15" i="17"/>
  <c r="AT32" i="17"/>
  <c r="AT31" i="17"/>
  <c r="AT28" i="17"/>
  <c r="AT27" i="17"/>
  <c r="AT21" i="17"/>
  <c r="AQ31" i="17"/>
  <c r="AQ27" i="17"/>
  <c r="AQ28" i="17" s="1"/>
  <c r="AQ32" i="17" s="1"/>
  <c r="AQ21" i="17"/>
  <c r="AP15" i="17"/>
  <c r="AO15" i="17"/>
  <c r="AN31" i="17"/>
  <c r="AN27" i="17"/>
  <c r="AN28" i="17" s="1"/>
  <c r="AN32" i="17" s="1"/>
  <c r="AN21" i="17"/>
  <c r="AK31" i="17"/>
  <c r="AK27" i="17"/>
  <c r="AK21" i="17"/>
  <c r="AK28" i="17" s="1"/>
  <c r="AK32" i="17" s="1"/>
  <c r="AL32" i="17" s="1"/>
  <c r="AH32" i="17"/>
  <c r="AH15" i="17"/>
  <c r="AG32" i="17"/>
  <c r="AF32" i="17"/>
  <c r="AF27" i="17"/>
  <c r="AF21" i="17"/>
  <c r="AE15" i="17"/>
  <c r="AD15" i="17"/>
  <c r="AC27" i="17"/>
  <c r="AC28" i="17" s="1"/>
  <c r="AC32" i="17" s="1"/>
  <c r="AC21" i="17"/>
  <c r="AB16" i="17"/>
  <c r="AB15" i="17"/>
  <c r="AA15" i="17"/>
  <c r="AA16" i="17"/>
  <c r="AA17" i="17"/>
  <c r="AA18" i="17"/>
  <c r="AA19" i="17"/>
  <c r="AA20" i="17"/>
  <c r="AA22" i="17"/>
  <c r="AA23" i="17"/>
  <c r="AA24" i="17"/>
  <c r="AA25" i="17"/>
  <c r="AA26" i="17"/>
  <c r="Z27" i="17"/>
  <c r="AA27" i="17" s="1"/>
  <c r="Z21" i="17"/>
  <c r="W27" i="17"/>
  <c r="W21" i="17"/>
  <c r="W28" i="17" s="1"/>
  <c r="W32" i="17" s="1"/>
  <c r="U24" i="17"/>
  <c r="T27" i="17"/>
  <c r="D27" i="17"/>
  <c r="D21" i="17"/>
  <c r="Z28" i="17" l="1"/>
  <c r="AA28" i="17" s="1"/>
  <c r="Z32" i="17"/>
  <c r="AA32" i="17" s="1"/>
  <c r="AA21" i="17"/>
  <c r="D28" i="17"/>
  <c r="CM28" i="16"/>
  <c r="AL15" i="17"/>
  <c r="AM15" i="17" s="1"/>
  <c r="AZ15" i="17" s="1"/>
  <c r="AO24" i="17"/>
  <c r="AX16" i="17"/>
  <c r="AX17" i="17"/>
  <c r="AX18" i="17"/>
  <c r="AX19" i="17"/>
  <c r="AX20" i="17"/>
  <c r="AX21" i="17"/>
  <c r="AX22" i="17"/>
  <c r="AX23" i="17"/>
  <c r="AX24" i="17"/>
  <c r="AX25" i="17"/>
  <c r="AX26" i="17"/>
  <c r="AX27" i="17"/>
  <c r="AX29" i="17"/>
  <c r="AX30" i="17"/>
  <c r="AX31" i="17"/>
  <c r="AU16" i="17"/>
  <c r="AU17" i="17"/>
  <c r="AU18" i="17"/>
  <c r="AU19" i="17"/>
  <c r="AU20" i="17"/>
  <c r="AU21" i="17"/>
  <c r="AU22" i="17"/>
  <c r="AU23" i="17"/>
  <c r="AU24" i="17"/>
  <c r="AU25" i="17"/>
  <c r="AU26" i="17"/>
  <c r="AU27" i="17"/>
  <c r="AU29" i="17"/>
  <c r="AU30" i="17"/>
  <c r="AU31" i="17"/>
  <c r="AR16" i="17"/>
  <c r="AR17" i="17"/>
  <c r="AR18" i="17"/>
  <c r="AR19" i="17"/>
  <c r="AR21" i="17"/>
  <c r="AR22" i="17"/>
  <c r="AR23" i="17"/>
  <c r="AR24" i="17"/>
  <c r="AR25" i="17"/>
  <c r="AR26" i="17"/>
  <c r="AR27" i="17"/>
  <c r="AR29" i="17"/>
  <c r="AR30" i="17"/>
  <c r="AR31" i="17"/>
  <c r="AO16" i="17"/>
  <c r="AO17" i="17"/>
  <c r="AO18" i="17"/>
  <c r="AO19" i="17"/>
  <c r="AO20" i="17"/>
  <c r="AO21" i="17"/>
  <c r="AO22" i="17"/>
  <c r="AO23" i="17"/>
  <c r="AO25" i="17"/>
  <c r="AO26" i="17"/>
  <c r="AO27" i="17"/>
  <c r="AO29" i="17"/>
  <c r="AO30" i="17"/>
  <c r="AO31" i="17"/>
  <c r="AL16" i="17"/>
  <c r="AL17" i="17"/>
  <c r="AL18" i="17"/>
  <c r="AL19" i="17"/>
  <c r="AL20" i="17"/>
  <c r="AL21" i="17"/>
  <c r="AL22" i="17"/>
  <c r="AL23" i="17"/>
  <c r="AL24" i="17"/>
  <c r="AL25" i="17"/>
  <c r="AL26" i="17"/>
  <c r="AL27" i="17"/>
  <c r="AL29" i="17"/>
  <c r="AL30" i="17"/>
  <c r="AL31" i="17"/>
  <c r="AM31" i="17" s="1"/>
  <c r="AG16" i="17" l="1"/>
  <c r="AG17" i="17"/>
  <c r="AG18" i="17"/>
  <c r="AG19" i="17"/>
  <c r="AG20" i="17"/>
  <c r="AG21" i="17"/>
  <c r="AG22" i="17"/>
  <c r="AG23" i="17"/>
  <c r="AG24" i="17"/>
  <c r="AG25" i="17"/>
  <c r="AG26" i="17"/>
  <c r="AG27" i="17"/>
  <c r="AG15" i="17"/>
  <c r="AD16" i="17"/>
  <c r="AD17" i="17"/>
  <c r="AD18" i="17"/>
  <c r="AD19" i="17"/>
  <c r="AD20" i="17"/>
  <c r="AD21" i="17"/>
  <c r="AD22" i="17"/>
  <c r="AD23" i="17"/>
  <c r="AD24" i="17"/>
  <c r="AD25" i="17"/>
  <c r="AD26" i="17"/>
  <c r="AD27" i="17"/>
  <c r="X22" i="17"/>
  <c r="X15" i="17"/>
  <c r="X16" i="17"/>
  <c r="X17" i="17"/>
  <c r="X18" i="17"/>
  <c r="X19" i="17"/>
  <c r="X20" i="17"/>
  <c r="X21" i="17"/>
  <c r="X23" i="17"/>
  <c r="X24" i="17"/>
  <c r="X25" i="17"/>
  <c r="X26" i="17"/>
  <c r="X27" i="17"/>
  <c r="BO15" i="17"/>
  <c r="BL15" i="17"/>
  <c r="BI15" i="17"/>
  <c r="BF15" i="17"/>
  <c r="BC15" i="17"/>
  <c r="BB31" i="17"/>
  <c r="BB27" i="17"/>
  <c r="BB21" i="17"/>
  <c r="BC21" i="17" s="1"/>
  <c r="BC16" i="17"/>
  <c r="BC17" i="17"/>
  <c r="BC18" i="17"/>
  <c r="BC19" i="17"/>
  <c r="BC20" i="17"/>
  <c r="BC22" i="17"/>
  <c r="BC23" i="17"/>
  <c r="BC24" i="17"/>
  <c r="BC25" i="17"/>
  <c r="BC26" i="17"/>
  <c r="BC27" i="17"/>
  <c r="BC29" i="17"/>
  <c r="BC30" i="17"/>
  <c r="BC31" i="17"/>
  <c r="BF16" i="17"/>
  <c r="BF17" i="17"/>
  <c r="BF18" i="17"/>
  <c r="BF19" i="17"/>
  <c r="BF20" i="17"/>
  <c r="BF21" i="17"/>
  <c r="BF22" i="17"/>
  <c r="BF23" i="17"/>
  <c r="BF24" i="17"/>
  <c r="BF25" i="17"/>
  <c r="BF26" i="17"/>
  <c r="BF27" i="17"/>
  <c r="BF29" i="17"/>
  <c r="BF30" i="17"/>
  <c r="BF31" i="17"/>
  <c r="BI16" i="17"/>
  <c r="BI17" i="17"/>
  <c r="BI18" i="17"/>
  <c r="BI19" i="17"/>
  <c r="BI20" i="17"/>
  <c r="BI21" i="17"/>
  <c r="BI22" i="17"/>
  <c r="BI23" i="17"/>
  <c r="BI24" i="17"/>
  <c r="BI25" i="17"/>
  <c r="BI26" i="17"/>
  <c r="BI27" i="17"/>
  <c r="BI29" i="17"/>
  <c r="BI30" i="17"/>
  <c r="BI31" i="17"/>
  <c r="BL16" i="17"/>
  <c r="BL17" i="17"/>
  <c r="BL18" i="17"/>
  <c r="BL19" i="17"/>
  <c r="BL20" i="17"/>
  <c r="BL21" i="17"/>
  <c r="BL22" i="17"/>
  <c r="BL23" i="17"/>
  <c r="BL24" i="17"/>
  <c r="BL25" i="17"/>
  <c r="BL26" i="17"/>
  <c r="BL27" i="17"/>
  <c r="BL29" i="17"/>
  <c r="BL30" i="17"/>
  <c r="BL31" i="17"/>
  <c r="BO16" i="17"/>
  <c r="BO17" i="17"/>
  <c r="BO18" i="17"/>
  <c r="BO19" i="17"/>
  <c r="BO20" i="17"/>
  <c r="BO21" i="17"/>
  <c r="BO22" i="17"/>
  <c r="BO23" i="17"/>
  <c r="BO24" i="17"/>
  <c r="BO25" i="17"/>
  <c r="BO26" i="17"/>
  <c r="BO27" i="17"/>
  <c r="BO29" i="17"/>
  <c r="BO30" i="17"/>
  <c r="BO31" i="17"/>
  <c r="BB28" i="17" l="1"/>
  <c r="BB32" i="17" s="1"/>
  <c r="CE21" i="17"/>
  <c r="CB31" i="17" l="1"/>
  <c r="CB28" i="17"/>
  <c r="CB32" i="17" s="1"/>
  <c r="CB21" i="17"/>
  <c r="CG16" i="17"/>
  <c r="CG18" i="17"/>
  <c r="CG19" i="17"/>
  <c r="CG20" i="17"/>
  <c r="CG22" i="17"/>
  <c r="CG23" i="17"/>
  <c r="CG24" i="17"/>
  <c r="CG25" i="17"/>
  <c r="CG26" i="17"/>
  <c r="CG29" i="17"/>
  <c r="CG30" i="17"/>
  <c r="BX32" i="17"/>
  <c r="BX31" i="17"/>
  <c r="BX28" i="17"/>
  <c r="BX27" i="17"/>
  <c r="BX21" i="17"/>
  <c r="CE31" i="17"/>
  <c r="CE32" i="17"/>
  <c r="CF31" i="17"/>
  <c r="CG27" i="17"/>
  <c r="CF21" i="17"/>
  <c r="CF32" i="17" s="1"/>
  <c r="BW27" i="17"/>
  <c r="BW31" i="17"/>
  <c r="BW28" i="17"/>
  <c r="BW32" i="17" s="1"/>
  <c r="BW21" i="17"/>
  <c r="CD31" i="17" l="1"/>
  <c r="CG31" i="17" s="1"/>
  <c r="CD21" i="17"/>
  <c r="CD28" i="17" s="1"/>
  <c r="CD32" i="17" s="1"/>
  <c r="CC31" i="17"/>
  <c r="CC21" i="17"/>
  <c r="CC28" i="17" s="1"/>
  <c r="CC32" i="17" s="1"/>
  <c r="CA31" i="17"/>
  <c r="BZ31" i="17"/>
  <c r="CA27" i="17"/>
  <c r="BZ27" i="17"/>
  <c r="CA21" i="17"/>
  <c r="CA28" i="17" s="1"/>
  <c r="CA32" i="17" s="1"/>
  <c r="BZ21" i="17"/>
  <c r="BZ28" i="17" s="1"/>
  <c r="BZ32" i="17" s="1"/>
  <c r="BP31" i="17"/>
  <c r="BM31" i="17"/>
  <c r="BJ31" i="17"/>
  <c r="BG31" i="17"/>
  <c r="BD31" i="17"/>
  <c r="BP30" i="17"/>
  <c r="BM30" i="17"/>
  <c r="BJ30" i="17"/>
  <c r="BG30" i="17"/>
  <c r="BD30" i="17"/>
  <c r="BP29" i="17"/>
  <c r="BM29" i="17"/>
  <c r="BJ29" i="17"/>
  <c r="BG29" i="17"/>
  <c r="BD29" i="17"/>
  <c r="BP27" i="17"/>
  <c r="BM27" i="17"/>
  <c r="BJ27" i="17"/>
  <c r="BG27" i="17"/>
  <c r="BD27" i="17"/>
  <c r="BP26" i="17"/>
  <c r="BM26" i="17"/>
  <c r="BJ26" i="17"/>
  <c r="BG26" i="17"/>
  <c r="BD26" i="17"/>
  <c r="BP25" i="17"/>
  <c r="BM25" i="17"/>
  <c r="BJ25" i="17"/>
  <c r="BG25" i="17"/>
  <c r="BD25" i="17"/>
  <c r="BP24" i="17"/>
  <c r="BM24" i="17"/>
  <c r="BJ24" i="17"/>
  <c r="BG24" i="17"/>
  <c r="BD24" i="17"/>
  <c r="BP23" i="17"/>
  <c r="BM23" i="17"/>
  <c r="BJ23" i="17"/>
  <c r="BG23" i="17"/>
  <c r="BD23" i="17"/>
  <c r="BP22" i="17"/>
  <c r="BM22" i="17"/>
  <c r="BJ22" i="17"/>
  <c r="BG22" i="17"/>
  <c r="BD22" i="17"/>
  <c r="BP21" i="17"/>
  <c r="BL28" i="17"/>
  <c r="BI28" i="17"/>
  <c r="BG21" i="17"/>
  <c r="BD21" i="17"/>
  <c r="BP20" i="17"/>
  <c r="BM20" i="17"/>
  <c r="BJ20" i="17"/>
  <c r="BG20" i="17"/>
  <c r="BD20" i="17"/>
  <c r="BP19" i="17"/>
  <c r="BM19" i="17"/>
  <c r="BJ19" i="17"/>
  <c r="BG19" i="17"/>
  <c r="BD19" i="17"/>
  <c r="BQ19" i="17" s="1"/>
  <c r="BP18" i="17"/>
  <c r="BM18" i="17"/>
  <c r="BJ18" i="17"/>
  <c r="BG18" i="17"/>
  <c r="BD18" i="17"/>
  <c r="BP17" i="17"/>
  <c r="BM17" i="17"/>
  <c r="BJ17" i="17"/>
  <c r="BG17" i="17"/>
  <c r="BD17" i="17"/>
  <c r="BQ17" i="17" s="1"/>
  <c r="BP16" i="17"/>
  <c r="BM16" i="17"/>
  <c r="BJ16" i="17"/>
  <c r="BG16" i="17"/>
  <c r="BD16" i="17"/>
  <c r="BQ16" i="17" s="1"/>
  <c r="BP15" i="17"/>
  <c r="BJ15" i="17"/>
  <c r="BG15" i="17"/>
  <c r="BD15" i="17"/>
  <c r="AY31" i="17"/>
  <c r="AV31" i="17"/>
  <c r="AS31" i="17"/>
  <c r="AP31" i="17"/>
  <c r="AZ31" i="17"/>
  <c r="AY30" i="17"/>
  <c r="AV30" i="17"/>
  <c r="AS30" i="17"/>
  <c r="AP30" i="17"/>
  <c r="AM30" i="17"/>
  <c r="AZ30" i="17" s="1"/>
  <c r="AY29" i="17"/>
  <c r="AV29" i="17"/>
  <c r="AS29" i="17"/>
  <c r="AP29" i="17"/>
  <c r="AM29" i="17"/>
  <c r="AY27" i="17"/>
  <c r="AV27" i="17"/>
  <c r="AS27" i="17"/>
  <c r="AP27" i="17"/>
  <c r="AM27" i="17"/>
  <c r="AY26" i="17"/>
  <c r="AV26" i="17"/>
  <c r="AS26" i="17"/>
  <c r="AP26" i="17"/>
  <c r="AM26" i="17"/>
  <c r="AY25" i="17"/>
  <c r="AV25" i="17"/>
  <c r="AS25" i="17"/>
  <c r="AP25" i="17"/>
  <c r="AM25" i="17"/>
  <c r="AZ25" i="17" s="1"/>
  <c r="AY24" i="17"/>
  <c r="AV24" i="17"/>
  <c r="AS24" i="17"/>
  <c r="AP24" i="17"/>
  <c r="AM24" i="17"/>
  <c r="AY23" i="17"/>
  <c r="AV23" i="17"/>
  <c r="AS23" i="17"/>
  <c r="AP23" i="17"/>
  <c r="AM23" i="17"/>
  <c r="AY22" i="17"/>
  <c r="AV22" i="17"/>
  <c r="AS22" i="17"/>
  <c r="AP22" i="17"/>
  <c r="AM22" i="17"/>
  <c r="AY21" i="17"/>
  <c r="AU28" i="17"/>
  <c r="AR28" i="17"/>
  <c r="AO28" i="17"/>
  <c r="AM21" i="17"/>
  <c r="AY20" i="17"/>
  <c r="AV20" i="17"/>
  <c r="AS20" i="17"/>
  <c r="AP20" i="17"/>
  <c r="AM20" i="17"/>
  <c r="AY19" i="17"/>
  <c r="AV19" i="17"/>
  <c r="AS19" i="17"/>
  <c r="AP19" i="17"/>
  <c r="AM19" i="17"/>
  <c r="AY18" i="17"/>
  <c r="AV18" i="17"/>
  <c r="AS18" i="17"/>
  <c r="AP18" i="17"/>
  <c r="AM18" i="17"/>
  <c r="AY17" i="17"/>
  <c r="AV17" i="17"/>
  <c r="AS17" i="17"/>
  <c r="AP17" i="17"/>
  <c r="AM17" i="17"/>
  <c r="AY16" i="17"/>
  <c r="AV16" i="17"/>
  <c r="AS16" i="17"/>
  <c r="AP16" i="17"/>
  <c r="AM16" i="17"/>
  <c r="AZ16" i="17" s="1"/>
  <c r="AI18" i="17"/>
  <c r="AH27" i="17"/>
  <c r="AH26" i="17"/>
  <c r="AH25" i="17"/>
  <c r="AH24" i="17"/>
  <c r="AH23" i="17"/>
  <c r="AH22" i="17"/>
  <c r="AF28" i="17"/>
  <c r="AG28" i="17" s="1"/>
  <c r="AH20" i="17"/>
  <c r="AH19" i="17"/>
  <c r="AH18" i="17"/>
  <c r="AH17" i="17"/>
  <c r="AH16" i="17"/>
  <c r="AE27" i="17"/>
  <c r="AE26" i="17"/>
  <c r="AE25" i="17"/>
  <c r="AE24" i="17"/>
  <c r="AE23" i="17"/>
  <c r="AE22" i="17"/>
  <c r="AD28" i="17"/>
  <c r="AE20" i="17"/>
  <c r="AE19" i="17"/>
  <c r="AE18" i="17"/>
  <c r="AE17" i="17"/>
  <c r="AE16" i="17"/>
  <c r="AB27" i="17"/>
  <c r="AB26" i="17"/>
  <c r="AB25" i="17"/>
  <c r="AB24" i="17"/>
  <c r="AB23" i="17"/>
  <c r="AB22" i="17"/>
  <c r="AB20" i="17"/>
  <c r="AB19" i="17"/>
  <c r="AB18" i="17"/>
  <c r="AB17" i="17"/>
  <c r="Y27" i="17"/>
  <c r="Y26" i="17"/>
  <c r="Y25" i="17"/>
  <c r="Y24" i="17"/>
  <c r="Y23" i="17"/>
  <c r="Y22" i="17"/>
  <c r="X28" i="17"/>
  <c r="Y20" i="17"/>
  <c r="Y19" i="17"/>
  <c r="Y18" i="17"/>
  <c r="Y17" i="17"/>
  <c r="Y16" i="17"/>
  <c r="Y15" i="17"/>
  <c r="U16" i="16"/>
  <c r="U22" i="17"/>
  <c r="V22" i="17" s="1"/>
  <c r="U23" i="17"/>
  <c r="V23" i="17" s="1"/>
  <c r="V24" i="17"/>
  <c r="U25" i="17"/>
  <c r="V25" i="17" s="1"/>
  <c r="U26" i="17"/>
  <c r="V26" i="17" s="1"/>
  <c r="U27" i="17"/>
  <c r="V27" i="17" s="1"/>
  <c r="U15" i="17"/>
  <c r="V15" i="17" s="1"/>
  <c r="U16" i="17"/>
  <c r="V16" i="17" s="1"/>
  <c r="U17" i="17"/>
  <c r="V17" i="17" s="1"/>
  <c r="U18" i="17"/>
  <c r="V18" i="17" s="1"/>
  <c r="U19" i="17"/>
  <c r="V19" i="17" s="1"/>
  <c r="V20" i="17"/>
  <c r="T28" i="17"/>
  <c r="T32" i="17" s="1"/>
  <c r="U32" i="17" s="1"/>
  <c r="V32" i="17" s="1"/>
  <c r="R30" i="17"/>
  <c r="R29" i="17"/>
  <c r="K30" i="17"/>
  <c r="K29" i="17"/>
  <c r="D27" i="27" s="1"/>
  <c r="M27" i="17"/>
  <c r="R15" i="17"/>
  <c r="M21" i="17"/>
  <c r="R31" i="17"/>
  <c r="Q31" i="17"/>
  <c r="P31" i="17"/>
  <c r="O31" i="17"/>
  <c r="N31" i="17"/>
  <c r="M31" i="17"/>
  <c r="Q27" i="17"/>
  <c r="P27" i="17"/>
  <c r="O27" i="17"/>
  <c r="N27" i="17"/>
  <c r="R26" i="17"/>
  <c r="R25" i="17"/>
  <c r="R24" i="17"/>
  <c r="R23" i="17"/>
  <c r="R22" i="17"/>
  <c r="Q21" i="17"/>
  <c r="P21" i="17"/>
  <c r="O21" i="17"/>
  <c r="O28" i="17" s="1"/>
  <c r="O32" i="17" s="1"/>
  <c r="N21" i="17"/>
  <c r="R20" i="17"/>
  <c r="R19" i="17"/>
  <c r="R18" i="17"/>
  <c r="R17" i="17"/>
  <c r="R16" i="17"/>
  <c r="K22" i="17"/>
  <c r="K23" i="17"/>
  <c r="K24" i="17"/>
  <c r="K25" i="17"/>
  <c r="K26" i="17"/>
  <c r="K20" i="17"/>
  <c r="K16" i="17"/>
  <c r="K17" i="17"/>
  <c r="D15" i="27" s="1"/>
  <c r="K18" i="17"/>
  <c r="K19" i="17"/>
  <c r="K15" i="17"/>
  <c r="D13" i="27" s="1"/>
  <c r="F27" i="17"/>
  <c r="K31" i="17" l="1"/>
  <c r="D29" i="27" s="1"/>
  <c r="AI19" i="17"/>
  <c r="U28" i="17"/>
  <c r="V28" i="17" s="1"/>
  <c r="AI16" i="17"/>
  <c r="K27" i="17"/>
  <c r="AZ23" i="17"/>
  <c r="BQ23" i="17"/>
  <c r="N28" i="17"/>
  <c r="N32" i="17" s="1"/>
  <c r="CG32" i="17"/>
  <c r="CG21" i="17"/>
  <c r="BQ21" i="17"/>
  <c r="V21" i="17"/>
  <c r="AI26" i="17"/>
  <c r="Q28" i="17"/>
  <c r="Q32" i="17" s="1"/>
  <c r="P28" i="17"/>
  <c r="P32" i="17" s="1"/>
  <c r="R27" i="17"/>
  <c r="M28" i="17"/>
  <c r="M32" i="17" s="1"/>
  <c r="R21" i="17"/>
  <c r="R28" i="17" s="1"/>
  <c r="R32" i="17" s="1"/>
  <c r="K21" i="17"/>
  <c r="AZ27" i="17"/>
  <c r="BO28" i="17"/>
  <c r="AX28" i="17"/>
  <c r="AY28" i="17" s="1"/>
  <c r="AM32" i="17"/>
  <c r="AL28" i="17"/>
  <c r="AI20" i="17"/>
  <c r="AI17" i="17"/>
  <c r="AI15" i="17"/>
  <c r="AZ17" i="17"/>
  <c r="BS17" i="17" s="1"/>
  <c r="AZ19" i="17"/>
  <c r="BS19" i="17" s="1"/>
  <c r="BU19" i="17" s="1"/>
  <c r="CI19" i="17" s="1"/>
  <c r="AI22" i="17"/>
  <c r="AI23" i="17"/>
  <c r="AI24" i="17"/>
  <c r="AI25" i="17"/>
  <c r="AI27" i="17"/>
  <c r="BS23" i="17"/>
  <c r="BU23" i="17" s="1"/>
  <c r="CI23" i="17" s="1"/>
  <c r="BS16" i="17"/>
  <c r="BU16" i="17" s="1"/>
  <c r="CI16" i="17" s="1"/>
  <c r="BC28" i="17"/>
  <c r="BD28" i="17" s="1"/>
  <c r="BQ18" i="17"/>
  <c r="BQ27" i="17"/>
  <c r="BQ30" i="17"/>
  <c r="BS30" i="17" s="1"/>
  <c r="BU30" i="17" s="1"/>
  <c r="CI30" i="17" s="1"/>
  <c r="BQ25" i="17"/>
  <c r="CG28" i="17"/>
  <c r="BJ28" i="17"/>
  <c r="BM28" i="17"/>
  <c r="BQ31" i="17"/>
  <c r="BS31" i="17" s="1"/>
  <c r="BQ26" i="17"/>
  <c r="BS15" i="17"/>
  <c r="BQ29" i="17"/>
  <c r="BQ24" i="17"/>
  <c r="BQ20" i="17"/>
  <c r="BQ22" i="17"/>
  <c r="BP28" i="17"/>
  <c r="BF28" i="17"/>
  <c r="BJ21" i="17"/>
  <c r="BM21" i="17"/>
  <c r="AP28" i="17"/>
  <c r="AS28" i="17"/>
  <c r="AV28" i="17"/>
  <c r="AZ26" i="17"/>
  <c r="AZ29" i="17"/>
  <c r="AZ20" i="17"/>
  <c r="AZ24" i="17"/>
  <c r="AZ22" i="17"/>
  <c r="AZ18" i="17"/>
  <c r="AP21" i="17"/>
  <c r="AS21" i="17"/>
  <c r="AM28" i="17"/>
  <c r="AH28" i="17"/>
  <c r="AH21" i="17"/>
  <c r="AE28" i="17"/>
  <c r="AE21" i="17"/>
  <c r="AB28" i="17"/>
  <c r="AB32" i="17"/>
  <c r="AB21" i="17"/>
  <c r="Y28" i="17"/>
  <c r="Y21" i="17"/>
  <c r="D32" i="17"/>
  <c r="D31" i="17"/>
  <c r="J31" i="17"/>
  <c r="J27" i="17"/>
  <c r="J21" i="17"/>
  <c r="I31" i="17"/>
  <c r="I27" i="17"/>
  <c r="I21" i="17"/>
  <c r="I28" i="17" s="1"/>
  <c r="I32" i="17" s="1"/>
  <c r="H31" i="17"/>
  <c r="H27" i="17"/>
  <c r="H21" i="17"/>
  <c r="H28" i="17" s="1"/>
  <c r="H32" i="17" s="1"/>
  <c r="G31" i="17"/>
  <c r="G27" i="17"/>
  <c r="G21" i="17"/>
  <c r="G28" i="17" s="1"/>
  <c r="G32" i="17" s="1"/>
  <c r="F31" i="17"/>
  <c r="F21" i="17"/>
  <c r="F28" i="17" s="1"/>
  <c r="F32" i="17" s="1"/>
  <c r="BU17" i="17" l="1"/>
  <c r="I15" i="27"/>
  <c r="BU31" i="17"/>
  <c r="I29" i="27"/>
  <c r="BU15" i="17"/>
  <c r="I13" i="27"/>
  <c r="K28" i="17"/>
  <c r="D19" i="27"/>
  <c r="J28" i="17"/>
  <c r="J32" i="17" s="1"/>
  <c r="BO32" i="17"/>
  <c r="BP32" i="17" s="1"/>
  <c r="BL32" i="17"/>
  <c r="BM32" i="17" s="1"/>
  <c r="BI32" i="17"/>
  <c r="BJ32" i="17" s="1"/>
  <c r="AX32" i="17"/>
  <c r="AY32" i="17" s="1"/>
  <c r="AU32" i="17"/>
  <c r="AV32" i="17" s="1"/>
  <c r="AR32" i="17"/>
  <c r="AS32" i="17" s="1"/>
  <c r="AO32" i="17"/>
  <c r="AP32" i="17" s="1"/>
  <c r="AD32" i="17"/>
  <c r="AE32" i="17" s="1"/>
  <c r="X32" i="17"/>
  <c r="Y32" i="17" s="1"/>
  <c r="BS27" i="17"/>
  <c r="BU27" i="17" s="1"/>
  <c r="CI27" i="17" s="1"/>
  <c r="AI21" i="17"/>
  <c r="AI28" i="17"/>
  <c r="BS29" i="17"/>
  <c r="BS18" i="17"/>
  <c r="BU18" i="17" s="1"/>
  <c r="CI18" i="17" s="1"/>
  <c r="BS26" i="17"/>
  <c r="BU26" i="17" s="1"/>
  <c r="CI26" i="17" s="1"/>
  <c r="AZ28" i="17"/>
  <c r="AZ21" i="17"/>
  <c r="BS22" i="17"/>
  <c r="BU22" i="17" s="1"/>
  <c r="CI22" i="17" s="1"/>
  <c r="BS20" i="17"/>
  <c r="BU20" i="17" s="1"/>
  <c r="CI20" i="17" s="1"/>
  <c r="BS24" i="17"/>
  <c r="BU24" i="17" s="1"/>
  <c r="CI24" i="17" s="1"/>
  <c r="BS25" i="17"/>
  <c r="BU25" i="17" s="1"/>
  <c r="CI25" i="17" s="1"/>
  <c r="BC32" i="17"/>
  <c r="BD32" i="17" s="1"/>
  <c r="BG28" i="17"/>
  <c r="BQ28" i="17" s="1"/>
  <c r="CI17" i="17" l="1"/>
  <c r="L15" i="27" s="1"/>
  <c r="J15" i="27"/>
  <c r="BU29" i="17"/>
  <c r="I27" i="27"/>
  <c r="CI31" i="17"/>
  <c r="L29" i="27" s="1"/>
  <c r="E31" i="30" s="1"/>
  <c r="J29" i="27"/>
  <c r="D26" i="27"/>
  <c r="K32" i="17"/>
  <c r="D30" i="27" s="1"/>
  <c r="CI15" i="17"/>
  <c r="L13" i="27" s="1"/>
  <c r="J13" i="27"/>
  <c r="BF32" i="17"/>
  <c r="BG32" i="17" s="1"/>
  <c r="BQ32" i="17" s="1"/>
  <c r="AZ32" i="17"/>
  <c r="BS21" i="17"/>
  <c r="AI32" i="17"/>
  <c r="BS28" i="17"/>
  <c r="CC39" i="16"/>
  <c r="CD39" i="16"/>
  <c r="CE39" i="16"/>
  <c r="CF39" i="16"/>
  <c r="CG39" i="16"/>
  <c r="CH39" i="16"/>
  <c r="CI39" i="16"/>
  <c r="CJ39" i="16"/>
  <c r="CK39" i="16"/>
  <c r="CL39" i="16"/>
  <c r="BV39" i="16"/>
  <c r="BU39" i="16"/>
  <c r="BT39" i="16"/>
  <c r="BS39" i="16"/>
  <c r="BR39" i="16"/>
  <c r="I39" i="16"/>
  <c r="H39" i="16"/>
  <c r="G39" i="16"/>
  <c r="F39" i="16"/>
  <c r="E39" i="16"/>
  <c r="P39" i="16"/>
  <c r="O39" i="16"/>
  <c r="N39" i="16"/>
  <c r="M39" i="16"/>
  <c r="L39" i="16"/>
  <c r="CM47" i="16"/>
  <c r="CI29" i="17" l="1"/>
  <c r="L27" i="27" s="1"/>
  <c r="J27" i="27"/>
  <c r="BU28" i="17"/>
  <c r="I26" i="27"/>
  <c r="BU21" i="17"/>
  <c r="I19" i="27"/>
  <c r="BS32" i="17"/>
  <c r="BU32" i="17" l="1"/>
  <c r="I30" i="27"/>
  <c r="CI21" i="17"/>
  <c r="L19" i="27" s="1"/>
  <c r="E28" i="30" s="1"/>
  <c r="J19" i="27"/>
  <c r="CI28" i="17"/>
  <c r="J26" i="27"/>
  <c r="CM48" i="16"/>
  <c r="CM49" i="16"/>
  <c r="CM51" i="16"/>
  <c r="CM52" i="16"/>
  <c r="CM53" i="16"/>
  <c r="CM55" i="16"/>
  <c r="CM56" i="16"/>
  <c r="CM57" i="16"/>
  <c r="CM58" i="16"/>
  <c r="CM16" i="16"/>
  <c r="CM18" i="16"/>
  <c r="L16" i="25" s="1"/>
  <c r="CM21" i="16"/>
  <c r="L19" i="25" s="1"/>
  <c r="CM22" i="16"/>
  <c r="L20" i="25" s="1"/>
  <c r="CM25" i="16"/>
  <c r="CM26" i="16"/>
  <c r="CM27" i="16"/>
  <c r="CM29" i="16"/>
  <c r="CM30" i="16"/>
  <c r="L25" i="25" s="1"/>
  <c r="CM32" i="16"/>
  <c r="CM33" i="16"/>
  <c r="L28" i="25" s="1"/>
  <c r="CM34" i="16"/>
  <c r="CM35" i="16"/>
  <c r="L30" i="25" s="1"/>
  <c r="CL54" i="16"/>
  <c r="CL50" i="16"/>
  <c r="CL59" i="16" s="1"/>
  <c r="CK54" i="16"/>
  <c r="CK50" i="16"/>
  <c r="CK59" i="16" s="1"/>
  <c r="CJ54" i="16"/>
  <c r="CJ50" i="16" s="1"/>
  <c r="CJ59" i="16" s="1"/>
  <c r="CI54" i="16"/>
  <c r="CI50" i="16"/>
  <c r="CI59" i="16" s="1"/>
  <c r="CH54" i="16"/>
  <c r="CH50" i="16" s="1"/>
  <c r="CH59" i="16" s="1"/>
  <c r="CG54" i="16"/>
  <c r="CG50" i="16"/>
  <c r="CG59" i="16" s="1"/>
  <c r="CF54" i="16"/>
  <c r="CF50" i="16" s="1"/>
  <c r="CF59" i="16" s="1"/>
  <c r="CE54" i="16"/>
  <c r="CE50" i="16"/>
  <c r="CE59" i="16" s="1"/>
  <c r="CD54" i="16"/>
  <c r="CD50" i="16"/>
  <c r="CD59" i="16" s="1"/>
  <c r="CL31" i="16"/>
  <c r="CL24" i="16"/>
  <c r="CL23" i="16" s="1"/>
  <c r="CL19" i="16"/>
  <c r="CL17" i="16" s="1"/>
  <c r="CK31" i="16"/>
  <c r="CK24" i="16"/>
  <c r="CK23" i="16"/>
  <c r="CK19" i="16"/>
  <c r="CK17" i="16" s="1"/>
  <c r="CJ31" i="16"/>
  <c r="CM31" i="16" s="1"/>
  <c r="L26" i="25" s="1"/>
  <c r="CJ24" i="16"/>
  <c r="CJ23" i="16" s="1"/>
  <c r="CJ19" i="16"/>
  <c r="CJ17" i="16" s="1"/>
  <c r="CI31" i="16"/>
  <c r="CI24" i="16"/>
  <c r="CI23" i="16" s="1"/>
  <c r="CI19" i="16"/>
  <c r="CI17" i="16" s="1"/>
  <c r="CH31" i="16"/>
  <c r="CH24" i="16"/>
  <c r="CH23" i="16" s="1"/>
  <c r="CH19" i="16"/>
  <c r="CH17" i="16" s="1"/>
  <c r="CG31" i="16"/>
  <c r="CG24" i="16"/>
  <c r="CG23" i="16" s="1"/>
  <c r="CG19" i="16"/>
  <c r="CG17" i="16" s="1"/>
  <c r="CF31" i="16"/>
  <c r="CF24" i="16"/>
  <c r="CF23" i="16" s="1"/>
  <c r="CF19" i="16"/>
  <c r="CF17" i="16" s="1"/>
  <c r="CE31" i="16"/>
  <c r="CE24" i="16"/>
  <c r="CE23" i="16" s="1"/>
  <c r="CE19" i="16"/>
  <c r="CE17" i="16" s="1"/>
  <c r="CD31" i="16"/>
  <c r="CD24" i="16"/>
  <c r="CD23" i="16" s="1"/>
  <c r="CD19" i="16"/>
  <c r="CD17" i="16" s="1"/>
  <c r="CC54" i="16"/>
  <c r="CC50" i="16"/>
  <c r="CC59" i="16" s="1"/>
  <c r="CC31" i="16"/>
  <c r="CC24" i="16"/>
  <c r="CC23" i="16" s="1"/>
  <c r="CC19" i="16"/>
  <c r="CC17" i="16" s="1"/>
  <c r="BR36" i="16"/>
  <c r="BR15" i="16"/>
  <c r="BR23" i="16"/>
  <c r="BR24" i="16"/>
  <c r="BW47" i="16"/>
  <c r="BR59" i="16"/>
  <c r="E10" i="18" l="1"/>
  <c r="E35" i="30" s="1"/>
  <c r="L26" i="27"/>
  <c r="E30" i="30" s="1"/>
  <c r="CI32" i="17"/>
  <c r="L30" i="27" s="1"/>
  <c r="E32" i="30" s="1"/>
  <c r="J30" i="27"/>
  <c r="CM54" i="16"/>
  <c r="CJ15" i="16"/>
  <c r="CM59" i="16"/>
  <c r="CM50" i="16"/>
  <c r="CH15" i="16"/>
  <c r="CM24" i="16"/>
  <c r="L22" i="25" s="1"/>
  <c r="CG15" i="16"/>
  <c r="CG36" i="16" s="1"/>
  <c r="CE15" i="16"/>
  <c r="CE36" i="16" s="1"/>
  <c r="CM23" i="16"/>
  <c r="L21" i="25" s="1"/>
  <c r="CD15" i="16"/>
  <c r="CD36" i="16" s="1"/>
  <c r="CL15" i="16"/>
  <c r="CL36" i="16" s="1"/>
  <c r="CI15" i="16"/>
  <c r="CI36" i="16" s="1"/>
  <c r="CF15" i="16"/>
  <c r="CF36" i="16" s="1"/>
  <c r="CK15" i="16"/>
  <c r="CK36" i="16" s="1"/>
  <c r="CC15" i="16"/>
  <c r="CC36" i="16" s="1"/>
  <c r="CM19" i="16"/>
  <c r="L17" i="25" s="1"/>
  <c r="CM17" i="16"/>
  <c r="L15" i="25" s="1"/>
  <c r="CJ36" i="16"/>
  <c r="CH36" i="16"/>
  <c r="BV24" i="16"/>
  <c r="BS24" i="16"/>
  <c r="BT24" i="16"/>
  <c r="BT23" i="16" s="1"/>
  <c r="BT15" i="16" s="1"/>
  <c r="BU24" i="16"/>
  <c r="BS23" i="16"/>
  <c r="BS15" i="16" s="1"/>
  <c r="BS36" i="16" s="1"/>
  <c r="BV23" i="16"/>
  <c r="BV15" i="16" s="1"/>
  <c r="BV36" i="16" s="1"/>
  <c r="BS59" i="16"/>
  <c r="BT59" i="16"/>
  <c r="BU59" i="16"/>
  <c r="BW59" i="16" s="1"/>
  <c r="BV59" i="16"/>
  <c r="BB48" i="16"/>
  <c r="BC48" i="16" s="1"/>
  <c r="BB49" i="16"/>
  <c r="BC49" i="16" s="1"/>
  <c r="BB50" i="16"/>
  <c r="BB51" i="16"/>
  <c r="BC51" i="16" s="1"/>
  <c r="BB52" i="16"/>
  <c r="BC52" i="16" s="1"/>
  <c r="BB53" i="16"/>
  <c r="BC53" i="16" s="1"/>
  <c r="BB54" i="16"/>
  <c r="BC54" i="16" s="1"/>
  <c r="BB55" i="16"/>
  <c r="BB56" i="16"/>
  <c r="BB57" i="16"/>
  <c r="BC57" i="16" s="1"/>
  <c r="BB58" i="16"/>
  <c r="BC58" i="16" s="1"/>
  <c r="BB47" i="16"/>
  <c r="BB16" i="16"/>
  <c r="BC16" i="16" s="1"/>
  <c r="BB18" i="16"/>
  <c r="BC18" i="16" s="1"/>
  <c r="BB20" i="16"/>
  <c r="BC20" i="16" s="1"/>
  <c r="BB21" i="16"/>
  <c r="BC21" i="16" s="1"/>
  <c r="BB22" i="16"/>
  <c r="BC22" i="16" s="1"/>
  <c r="BB25" i="16"/>
  <c r="BC25" i="16" s="1"/>
  <c r="BB26" i="16"/>
  <c r="BC26" i="16" s="1"/>
  <c r="BB27" i="16"/>
  <c r="BC27" i="16" s="1"/>
  <c r="BB28" i="16"/>
  <c r="BC28" i="16" s="1"/>
  <c r="BB29" i="16"/>
  <c r="BB30" i="16"/>
  <c r="BC30" i="16" s="1"/>
  <c r="BB32" i="16"/>
  <c r="BC32" i="16" s="1"/>
  <c r="BB33" i="16"/>
  <c r="BC33" i="16" s="1"/>
  <c r="BB34" i="16"/>
  <c r="BC34" i="16" s="1"/>
  <c r="BB35" i="16"/>
  <c r="BC35" i="16" s="1"/>
  <c r="BE48" i="16"/>
  <c r="BF48" i="16" s="1"/>
  <c r="BE49" i="16"/>
  <c r="BF49" i="16" s="1"/>
  <c r="BE51" i="16"/>
  <c r="BF51" i="16" s="1"/>
  <c r="BE52" i="16"/>
  <c r="BF52" i="16" s="1"/>
  <c r="BE53" i="16"/>
  <c r="BF53" i="16" s="1"/>
  <c r="BE54" i="16"/>
  <c r="BE55" i="16"/>
  <c r="BE56" i="16"/>
  <c r="BE57" i="16"/>
  <c r="BF57" i="16" s="1"/>
  <c r="BE58" i="16"/>
  <c r="BF58" i="16" s="1"/>
  <c r="BE47" i="16"/>
  <c r="BE16" i="16"/>
  <c r="BE18" i="16"/>
  <c r="BF18" i="16" s="1"/>
  <c r="BE20" i="16"/>
  <c r="BF20" i="16" s="1"/>
  <c r="BE21" i="16"/>
  <c r="BF21" i="16" s="1"/>
  <c r="BE22" i="16"/>
  <c r="BE25" i="16"/>
  <c r="BF25" i="16" s="1"/>
  <c r="BE26" i="16"/>
  <c r="BF26" i="16" s="1"/>
  <c r="BE27" i="16"/>
  <c r="BF27" i="16" s="1"/>
  <c r="BE28" i="16"/>
  <c r="BF28" i="16" s="1"/>
  <c r="BE29" i="16"/>
  <c r="BE30" i="16"/>
  <c r="BF30" i="16" s="1"/>
  <c r="BE31" i="16"/>
  <c r="BE32" i="16"/>
  <c r="BE33" i="16"/>
  <c r="BF33" i="16" s="1"/>
  <c r="BE34" i="16"/>
  <c r="BF34" i="16" s="1"/>
  <c r="BE35" i="16"/>
  <c r="BF35" i="16" s="1"/>
  <c r="BH48" i="16"/>
  <c r="BH49" i="16"/>
  <c r="BH51" i="16"/>
  <c r="BI51" i="16" s="1"/>
  <c r="BH52" i="16"/>
  <c r="BI52" i="16" s="1"/>
  <c r="BH53" i="16"/>
  <c r="BH54" i="16"/>
  <c r="BH55" i="16"/>
  <c r="BI55" i="16" s="1"/>
  <c r="BH56" i="16"/>
  <c r="BI56" i="16" s="1"/>
  <c r="BH57" i="16"/>
  <c r="BI57" i="16" s="1"/>
  <c r="BH58" i="16"/>
  <c r="BI58" i="16" s="1"/>
  <c r="BH47" i="16"/>
  <c r="BI47" i="16" s="1"/>
  <c r="BH16" i="16"/>
  <c r="BI16" i="16" s="1"/>
  <c r="BH18" i="16"/>
  <c r="BH20" i="16"/>
  <c r="BI20" i="16" s="1"/>
  <c r="BH21" i="16"/>
  <c r="BI21" i="16" s="1"/>
  <c r="BH22" i="16"/>
  <c r="BI22" i="16" s="1"/>
  <c r="BH25" i="16"/>
  <c r="BI25" i="16" s="1"/>
  <c r="BH26" i="16"/>
  <c r="BI26" i="16" s="1"/>
  <c r="BH27" i="16"/>
  <c r="BI27" i="16" s="1"/>
  <c r="BH28" i="16"/>
  <c r="BH29" i="16"/>
  <c r="BI29" i="16" s="1"/>
  <c r="BH30" i="16"/>
  <c r="BH32" i="16"/>
  <c r="BH33" i="16"/>
  <c r="BI33" i="16" s="1"/>
  <c r="BH34" i="16"/>
  <c r="BI34" i="16" s="1"/>
  <c r="BH35" i="16"/>
  <c r="BI35" i="16" s="1"/>
  <c r="BK48" i="16"/>
  <c r="BL48" i="16" s="1"/>
  <c r="BK49" i="16"/>
  <c r="BL49" i="16" s="1"/>
  <c r="BK50" i="16"/>
  <c r="BK51" i="16"/>
  <c r="BK52" i="16"/>
  <c r="BL52" i="16" s="1"/>
  <c r="BK53" i="16"/>
  <c r="BL53" i="16" s="1"/>
  <c r="BK54" i="16"/>
  <c r="BK55" i="16"/>
  <c r="BL55" i="16" s="1"/>
  <c r="BK56" i="16"/>
  <c r="BL56" i="16" s="1"/>
  <c r="BK57" i="16"/>
  <c r="BL57" i="16" s="1"/>
  <c r="BK58" i="16"/>
  <c r="BL58" i="16" s="1"/>
  <c r="BK59" i="16"/>
  <c r="BK47" i="16"/>
  <c r="BK16" i="16"/>
  <c r="BK18" i="16"/>
  <c r="BL18" i="16" s="1"/>
  <c r="BK20" i="16"/>
  <c r="BL20" i="16" s="1"/>
  <c r="BK21" i="16"/>
  <c r="BL21" i="16" s="1"/>
  <c r="BK22" i="16"/>
  <c r="BK25" i="16"/>
  <c r="BL25" i="16" s="1"/>
  <c r="BK26" i="16"/>
  <c r="BL26" i="16" s="1"/>
  <c r="BK27" i="16"/>
  <c r="BL27" i="16" s="1"/>
  <c r="BK28" i="16"/>
  <c r="BL28" i="16" s="1"/>
  <c r="BK29" i="16"/>
  <c r="BL29" i="16" s="1"/>
  <c r="BK30" i="16"/>
  <c r="BL30" i="16" s="1"/>
  <c r="BK31" i="16"/>
  <c r="BK32" i="16"/>
  <c r="BK33" i="16"/>
  <c r="BL33" i="16" s="1"/>
  <c r="BK34" i="16"/>
  <c r="BL34" i="16" s="1"/>
  <c r="BK35" i="16"/>
  <c r="BN48" i="16"/>
  <c r="BO48" i="16" s="1"/>
  <c r="BN49" i="16"/>
  <c r="BO49" i="16" s="1"/>
  <c r="BN50" i="16"/>
  <c r="BN51" i="16"/>
  <c r="BO51" i="16" s="1"/>
  <c r="BN52" i="16"/>
  <c r="BO52" i="16" s="1"/>
  <c r="BN53" i="16"/>
  <c r="BO53" i="16" s="1"/>
  <c r="BN54" i="16"/>
  <c r="BO54" i="16" s="1"/>
  <c r="BN55" i="16"/>
  <c r="BO55" i="16" s="1"/>
  <c r="BN56" i="16"/>
  <c r="BO56" i="16" s="1"/>
  <c r="BN57" i="16"/>
  <c r="BO57" i="16" s="1"/>
  <c r="BN58" i="16"/>
  <c r="BO58" i="16" s="1"/>
  <c r="BN59" i="16"/>
  <c r="BN47" i="16"/>
  <c r="BO47" i="16" s="1"/>
  <c r="BN16" i="16"/>
  <c r="BO16" i="16" s="1"/>
  <c r="BN18" i="16"/>
  <c r="BO18" i="16" s="1"/>
  <c r="BN20" i="16"/>
  <c r="BO20" i="16" s="1"/>
  <c r="BN21" i="16"/>
  <c r="BO21" i="16" s="1"/>
  <c r="BN22" i="16"/>
  <c r="BO22" i="16" s="1"/>
  <c r="BN25" i="16"/>
  <c r="BO25" i="16" s="1"/>
  <c r="BN26" i="16"/>
  <c r="BO26" i="16" s="1"/>
  <c r="BN27" i="16"/>
  <c r="BO27" i="16" s="1"/>
  <c r="BN28" i="16"/>
  <c r="BO28" i="16" s="1"/>
  <c r="BN29" i="16"/>
  <c r="BO29" i="16" s="1"/>
  <c r="BN30" i="16"/>
  <c r="BO30" i="16" s="1"/>
  <c r="BN31" i="16"/>
  <c r="BN32" i="16"/>
  <c r="BO32" i="16" s="1"/>
  <c r="BN33" i="16"/>
  <c r="BO33" i="16" s="1"/>
  <c r="BN34" i="16"/>
  <c r="BO34" i="16" s="1"/>
  <c r="BN35" i="16"/>
  <c r="BO35" i="16" s="1"/>
  <c r="BF56" i="16"/>
  <c r="BC56" i="16"/>
  <c r="BF55" i="16"/>
  <c r="BC55" i="16"/>
  <c r="BM54" i="16"/>
  <c r="BJ54" i="16"/>
  <c r="BL54" i="16" s="1"/>
  <c r="BG54" i="16"/>
  <c r="BD54" i="16"/>
  <c r="BA54" i="16"/>
  <c r="BI53" i="16"/>
  <c r="BL51" i="16"/>
  <c r="BM50" i="16"/>
  <c r="BA50" i="16"/>
  <c r="BA59" i="16" s="1"/>
  <c r="BB59" i="16" s="1"/>
  <c r="BI49" i="16"/>
  <c r="BI48" i="16"/>
  <c r="BL47" i="16"/>
  <c r="BF47" i="16"/>
  <c r="BC47" i="16"/>
  <c r="BL35" i="16"/>
  <c r="BL32" i="16"/>
  <c r="BI32" i="16"/>
  <c r="BF32" i="16"/>
  <c r="BM31" i="16"/>
  <c r="BO31" i="16" s="1"/>
  <c r="BJ31" i="16"/>
  <c r="BG31" i="16"/>
  <c r="BH31" i="16" s="1"/>
  <c r="BF31" i="16"/>
  <c r="BD31" i="16"/>
  <c r="BA31" i="16"/>
  <c r="BB31" i="16" s="1"/>
  <c r="BC31" i="16" s="1"/>
  <c r="BI30" i="16"/>
  <c r="BF29" i="16"/>
  <c r="BC29" i="16"/>
  <c r="BI28" i="16"/>
  <c r="BM24" i="16"/>
  <c r="BM23" i="16" s="1"/>
  <c r="BN23" i="16" s="1"/>
  <c r="BJ24" i="16"/>
  <c r="BG24" i="16"/>
  <c r="BH24" i="16" s="1"/>
  <c r="BD24" i="16"/>
  <c r="BD23" i="16" s="1"/>
  <c r="BE23" i="16" s="1"/>
  <c r="BA24" i="16"/>
  <c r="BB24" i="16" s="1"/>
  <c r="BC24" i="16" s="1"/>
  <c r="BL22" i="16"/>
  <c r="BF22" i="16"/>
  <c r="BM19" i="16"/>
  <c r="BM17" i="16" s="1"/>
  <c r="BJ19" i="16"/>
  <c r="BJ17" i="16" s="1"/>
  <c r="BK17" i="16" s="1"/>
  <c r="BG19" i="16"/>
  <c r="BG17" i="16" s="1"/>
  <c r="BH17" i="16" s="1"/>
  <c r="BD19" i="16"/>
  <c r="BD17" i="16" s="1"/>
  <c r="BE17" i="16" s="1"/>
  <c r="BA19" i="16"/>
  <c r="BB19" i="16" s="1"/>
  <c r="BC19" i="16" s="1"/>
  <c r="BI18" i="16"/>
  <c r="BA17" i="16"/>
  <c r="BL16" i="16"/>
  <c r="BF16" i="16"/>
  <c r="BM41" i="16"/>
  <c r="BJ41" i="16"/>
  <c r="BG41" i="16"/>
  <c r="BD41" i="16"/>
  <c r="BA41" i="16"/>
  <c r="BN39" i="16"/>
  <c r="BK39" i="16"/>
  <c r="BH39" i="16"/>
  <c r="BE39" i="16"/>
  <c r="BB39" i="16"/>
  <c r="BA23" i="16" l="1"/>
  <c r="BB23" i="16" s="1"/>
  <c r="CM15" i="16"/>
  <c r="L13" i="25" s="1"/>
  <c r="BE24" i="16"/>
  <c r="BK24" i="16"/>
  <c r="BL24" i="16" s="1"/>
  <c r="BN24" i="16"/>
  <c r="BO24" i="16" s="1"/>
  <c r="BJ23" i="16"/>
  <c r="BK23" i="16" s="1"/>
  <c r="BA15" i="16"/>
  <c r="BB15" i="16" s="1"/>
  <c r="BC15" i="16" s="1"/>
  <c r="BC36" i="16" s="1"/>
  <c r="BH19" i="16"/>
  <c r="BI19" i="16" s="1"/>
  <c r="BK19" i="16"/>
  <c r="BL19" i="16" s="1"/>
  <c r="BM15" i="16"/>
  <c r="BM36" i="16" s="1"/>
  <c r="BN36" i="16" s="1"/>
  <c r="BN17" i="16"/>
  <c r="BO17" i="16" s="1"/>
  <c r="BN19" i="16"/>
  <c r="BO19" i="16" s="1"/>
  <c r="BE19" i="16"/>
  <c r="BF19" i="16" s="1"/>
  <c r="BB17" i="16"/>
  <c r="CM36" i="16"/>
  <c r="L31" i="25" s="1"/>
  <c r="BU23" i="16"/>
  <c r="BW24" i="16"/>
  <c r="BL31" i="16"/>
  <c r="BF54" i="16"/>
  <c r="BC23" i="16"/>
  <c r="BI54" i="16"/>
  <c r="BI31" i="16"/>
  <c r="BP31" i="16" s="1"/>
  <c r="BL23" i="16"/>
  <c r="BT36" i="16"/>
  <c r="BF23" i="16"/>
  <c r="BI24" i="16"/>
  <c r="BP32" i="16"/>
  <c r="BP47" i="16"/>
  <c r="BP21" i="16"/>
  <c r="H19" i="25" s="1"/>
  <c r="BP33" i="16"/>
  <c r="BP51" i="16"/>
  <c r="BP52" i="16"/>
  <c r="BO50" i="16"/>
  <c r="BO59" i="16" s="1"/>
  <c r="BP56" i="16"/>
  <c r="BP57" i="16"/>
  <c r="BP20" i="16"/>
  <c r="H18" i="25" s="1"/>
  <c r="BP28" i="16"/>
  <c r="BO23" i="16"/>
  <c r="BP22" i="16"/>
  <c r="BP27" i="16"/>
  <c r="BP49" i="16"/>
  <c r="BP55" i="16"/>
  <c r="BP48" i="16"/>
  <c r="BP53" i="16"/>
  <c r="BP58" i="16"/>
  <c r="BC50" i="16"/>
  <c r="BC59" i="16" s="1"/>
  <c r="BG50" i="16"/>
  <c r="BH50" i="16" s="1"/>
  <c r="BM59" i="16"/>
  <c r="BD50" i="16"/>
  <c r="BE50" i="16" s="1"/>
  <c r="BJ50" i="16"/>
  <c r="BL17" i="16"/>
  <c r="BP26" i="16"/>
  <c r="BF17" i="16"/>
  <c r="BD15" i="16"/>
  <c r="BP29" i="16"/>
  <c r="BD36" i="16"/>
  <c r="BE36" i="16" s="1"/>
  <c r="BP34" i="16"/>
  <c r="BP16" i="16"/>
  <c r="BP18" i="16"/>
  <c r="BP25" i="16"/>
  <c r="BP30" i="16"/>
  <c r="BP35" i="16"/>
  <c r="BC17" i="16"/>
  <c r="BI17" i="16"/>
  <c r="BG23" i="16"/>
  <c r="BF24" i="16"/>
  <c r="AW48" i="16"/>
  <c r="AW49" i="16"/>
  <c r="AW50" i="16"/>
  <c r="AW51" i="16"/>
  <c r="AX51" i="16" s="1"/>
  <c r="AW52" i="16"/>
  <c r="AX52" i="16" s="1"/>
  <c r="AW53" i="16"/>
  <c r="AW54" i="16"/>
  <c r="AW55" i="16"/>
  <c r="AX55" i="16" s="1"/>
  <c r="AW56" i="16"/>
  <c r="AX56" i="16" s="1"/>
  <c r="AW57" i="16"/>
  <c r="AX57" i="16" s="1"/>
  <c r="AW58" i="16"/>
  <c r="AW59" i="16"/>
  <c r="AW47" i="16"/>
  <c r="AX47" i="16" s="1"/>
  <c r="AT48" i="16"/>
  <c r="AT49" i="16"/>
  <c r="AT50" i="16"/>
  <c r="AT51" i="16"/>
  <c r="AT52" i="16"/>
  <c r="AU52" i="16" s="1"/>
  <c r="AT53" i="16"/>
  <c r="AT54" i="16"/>
  <c r="AT55" i="16"/>
  <c r="AU55" i="16" s="1"/>
  <c r="AT56" i="16"/>
  <c r="AT57" i="16"/>
  <c r="AT58" i="16"/>
  <c r="AT59" i="16"/>
  <c r="AT47" i="16"/>
  <c r="AQ48" i="16"/>
  <c r="AQ49" i="16"/>
  <c r="AR49" i="16" s="1"/>
  <c r="AQ50" i="16"/>
  <c r="AQ51" i="16"/>
  <c r="AQ52" i="16"/>
  <c r="AQ53" i="16"/>
  <c r="AQ54" i="16"/>
  <c r="AQ55" i="16"/>
  <c r="AR55" i="16" s="1"/>
  <c r="AQ56" i="16"/>
  <c r="AR56" i="16" s="1"/>
  <c r="AQ57" i="16"/>
  <c r="AQ58" i="16"/>
  <c r="AQ59" i="16"/>
  <c r="AQ47" i="16"/>
  <c r="AN48" i="16"/>
  <c r="AN49" i="16"/>
  <c r="AO49" i="16" s="1"/>
  <c r="AN50" i="16"/>
  <c r="AN51" i="16"/>
  <c r="AO51" i="16" s="1"/>
  <c r="AN52" i="16"/>
  <c r="AO52" i="16" s="1"/>
  <c r="AN53" i="16"/>
  <c r="AN54" i="16"/>
  <c r="AN55" i="16"/>
  <c r="AN56" i="16"/>
  <c r="AO56" i="16" s="1"/>
  <c r="AN57" i="16"/>
  <c r="AO57" i="16" s="1"/>
  <c r="AN58" i="16"/>
  <c r="AN59" i="16"/>
  <c r="AN47" i="16"/>
  <c r="AK48" i="16"/>
  <c r="AL48" i="16" s="1"/>
  <c r="AY48" i="16" s="1"/>
  <c r="AK49" i="16"/>
  <c r="AK50" i="16"/>
  <c r="AL50" i="16" s="1"/>
  <c r="AK51" i="16"/>
  <c r="AL51" i="16" s="1"/>
  <c r="AK52" i="16"/>
  <c r="AL52" i="16" s="1"/>
  <c r="AK53" i="16"/>
  <c r="AL53" i="16" s="1"/>
  <c r="AK54" i="16"/>
  <c r="AL54" i="16" s="1"/>
  <c r="AK55" i="16"/>
  <c r="AL55" i="16" s="1"/>
  <c r="AK56" i="16"/>
  <c r="AL56" i="16" s="1"/>
  <c r="AK57" i="16"/>
  <c r="AL57" i="16" s="1"/>
  <c r="AK58" i="16"/>
  <c r="AK59" i="16"/>
  <c r="AK47" i="16"/>
  <c r="AL47" i="16" s="1"/>
  <c r="AX58" i="16"/>
  <c r="AU58" i="16"/>
  <c r="AR58" i="16"/>
  <c r="AO58" i="16"/>
  <c r="AL58" i="16"/>
  <c r="AU57" i="16"/>
  <c r="AR57" i="16"/>
  <c r="AU56" i="16"/>
  <c r="AO55" i="16"/>
  <c r="AV54" i="16"/>
  <c r="AS54" i="16"/>
  <c r="AR54" i="16"/>
  <c r="AP54" i="16"/>
  <c r="AM54" i="16"/>
  <c r="AO54" i="16" s="1"/>
  <c r="AJ54" i="16"/>
  <c r="AX53" i="16"/>
  <c r="AU53" i="16"/>
  <c r="AR53" i="16"/>
  <c r="AO53" i="16"/>
  <c r="AR52" i="16"/>
  <c r="AU51" i="16"/>
  <c r="AR51" i="16"/>
  <c r="AP50" i="16"/>
  <c r="AR50" i="16" s="1"/>
  <c r="AM50" i="16"/>
  <c r="AO50" i="16" s="1"/>
  <c r="AJ50" i="16"/>
  <c r="AJ59" i="16" s="1"/>
  <c r="AX49" i="16"/>
  <c r="AU49" i="16"/>
  <c r="AL49" i="16"/>
  <c r="AX48" i="16"/>
  <c r="AU48" i="16"/>
  <c r="AR48" i="16"/>
  <c r="AO48" i="16"/>
  <c r="AU47" i="16"/>
  <c r="AR47" i="16"/>
  <c r="AO47" i="16"/>
  <c r="AV41" i="16"/>
  <c r="AS41" i="16"/>
  <c r="AP41" i="16"/>
  <c r="AM41" i="16"/>
  <c r="AJ41" i="16"/>
  <c r="AW39" i="16"/>
  <c r="AT39" i="16"/>
  <c r="AQ39" i="16"/>
  <c r="AN39" i="16"/>
  <c r="AK39" i="16"/>
  <c r="AK16" i="16"/>
  <c r="AK18" i="16"/>
  <c r="AK20" i="16"/>
  <c r="AK21" i="16"/>
  <c r="AK22" i="16"/>
  <c r="AK25" i="16"/>
  <c r="AK26" i="16"/>
  <c r="AK27" i="16"/>
  <c r="AK28" i="16"/>
  <c r="AK29" i="16"/>
  <c r="AK30" i="16"/>
  <c r="AK31" i="16"/>
  <c r="AK32" i="16"/>
  <c r="AK33" i="16"/>
  <c r="AK34" i="16"/>
  <c r="AK35" i="16"/>
  <c r="AN16" i="16"/>
  <c r="AN18" i="16"/>
  <c r="AN20" i="16"/>
  <c r="AN21" i="16"/>
  <c r="AN22" i="16"/>
  <c r="AN25" i="16"/>
  <c r="AN26" i="16"/>
  <c r="AN27" i="16"/>
  <c r="AN28" i="16"/>
  <c r="AN29" i="16"/>
  <c r="AN30" i="16"/>
  <c r="AN31" i="16"/>
  <c r="AN32" i="16"/>
  <c r="AN33" i="16"/>
  <c r="AN34" i="16"/>
  <c r="AN35" i="16"/>
  <c r="AQ16" i="16"/>
  <c r="AQ18" i="16"/>
  <c r="AQ20" i="16"/>
  <c r="AQ21" i="16"/>
  <c r="AQ22" i="16"/>
  <c r="AQ25" i="16"/>
  <c r="AQ26" i="16"/>
  <c r="AQ27" i="16"/>
  <c r="AQ28" i="16"/>
  <c r="AQ29" i="16"/>
  <c r="AQ30" i="16"/>
  <c r="AQ31" i="16"/>
  <c r="AQ32" i="16"/>
  <c r="AQ33" i="16"/>
  <c r="AQ34" i="16"/>
  <c r="AQ35" i="16"/>
  <c r="AT18" i="16"/>
  <c r="AT20" i="16"/>
  <c r="AT22" i="16"/>
  <c r="AT25" i="16"/>
  <c r="AT26" i="16"/>
  <c r="AT27" i="16"/>
  <c r="AT28" i="16"/>
  <c r="AT29" i="16"/>
  <c r="AT30" i="16"/>
  <c r="AT31" i="16"/>
  <c r="AT32" i="16"/>
  <c r="AT33" i="16"/>
  <c r="AT34" i="16"/>
  <c r="AT35" i="16"/>
  <c r="AW16" i="16"/>
  <c r="AW18" i="16"/>
  <c r="AW20" i="16"/>
  <c r="AW21" i="16"/>
  <c r="AW22" i="16"/>
  <c r="AW25" i="16"/>
  <c r="AW26" i="16"/>
  <c r="AW27" i="16"/>
  <c r="AW28" i="16"/>
  <c r="AW29" i="16"/>
  <c r="AW30" i="16"/>
  <c r="AW31" i="16"/>
  <c r="AW32" i="16"/>
  <c r="AW33" i="16"/>
  <c r="AW34" i="16"/>
  <c r="AW35" i="16"/>
  <c r="BA36" i="16" l="1"/>
  <c r="BB36" i="16" s="1"/>
  <c r="BH23" i="16"/>
  <c r="BI23" i="16" s="1"/>
  <c r="BP23" i="16" s="1"/>
  <c r="H21" i="25" s="1"/>
  <c r="BJ15" i="16"/>
  <c r="BK15" i="16"/>
  <c r="BL15" i="16" s="1"/>
  <c r="BL36" i="16" s="1"/>
  <c r="BE15" i="16"/>
  <c r="BF15" i="16" s="1"/>
  <c r="BN15" i="16"/>
  <c r="BO15" i="16" s="1"/>
  <c r="BO36" i="16" s="1"/>
  <c r="BU15" i="16"/>
  <c r="BW23" i="16"/>
  <c r="BP54" i="16"/>
  <c r="BP24" i="16"/>
  <c r="H22" i="25" s="1"/>
  <c r="BP19" i="16"/>
  <c r="H17" i="25" s="1"/>
  <c r="BF50" i="16"/>
  <c r="BF59" i="16" s="1"/>
  <c r="BD59" i="16"/>
  <c r="BE59" i="16" s="1"/>
  <c r="BJ59" i="16"/>
  <c r="BL50" i="16"/>
  <c r="BL59" i="16" s="1"/>
  <c r="BI50" i="16"/>
  <c r="BI59" i="16" s="1"/>
  <c r="BG59" i="16"/>
  <c r="BH59" i="16" s="1"/>
  <c r="BG15" i="16"/>
  <c r="BH15" i="16" s="1"/>
  <c r="BJ36" i="16"/>
  <c r="BK36" i="16" s="1"/>
  <c r="BP17" i="16"/>
  <c r="H15" i="25" s="1"/>
  <c r="AX54" i="16"/>
  <c r="AU54" i="16"/>
  <c r="AY52" i="16"/>
  <c r="AO59" i="16"/>
  <c r="AY54" i="16"/>
  <c r="AR59" i="16"/>
  <c r="AY57" i="16"/>
  <c r="AY53" i="16"/>
  <c r="AY47" i="16"/>
  <c r="AY49" i="16"/>
  <c r="AY51" i="16"/>
  <c r="AY55" i="16"/>
  <c r="AY58" i="16"/>
  <c r="AL59" i="16"/>
  <c r="AY56" i="16"/>
  <c r="AP59" i="16"/>
  <c r="AV50" i="16"/>
  <c r="AM59" i="16"/>
  <c r="AS50" i="16"/>
  <c r="AX35" i="16"/>
  <c r="AU35" i="16"/>
  <c r="AR35" i="16"/>
  <c r="AO35" i="16"/>
  <c r="AL35" i="16"/>
  <c r="AX34" i="16"/>
  <c r="AU34" i="16"/>
  <c r="AR34" i="16"/>
  <c r="AO34" i="16"/>
  <c r="AL34" i="16"/>
  <c r="AX33" i="16"/>
  <c r="AU33" i="16"/>
  <c r="AR33" i="16"/>
  <c r="AO33" i="16"/>
  <c r="AL33" i="16"/>
  <c r="AX32" i="16"/>
  <c r="AU32" i="16"/>
  <c r="AR32" i="16"/>
  <c r="AO32" i="16"/>
  <c r="AL32" i="16"/>
  <c r="AV31" i="16"/>
  <c r="AU31" i="16"/>
  <c r="AS31" i="16"/>
  <c r="AR31" i="16"/>
  <c r="AP31" i="16"/>
  <c r="AO31" i="16"/>
  <c r="AM31" i="16"/>
  <c r="AJ31" i="16"/>
  <c r="AL31" i="16" s="1"/>
  <c r="AX30" i="16"/>
  <c r="AU30" i="16"/>
  <c r="AR30" i="16"/>
  <c r="AO30" i="16"/>
  <c r="AL30" i="16"/>
  <c r="AX29" i="16"/>
  <c r="AU29" i="16"/>
  <c r="AR29" i="16"/>
  <c r="AO29" i="16"/>
  <c r="AL29" i="16"/>
  <c r="AX28" i="16"/>
  <c r="AU28" i="16"/>
  <c r="AR28" i="16"/>
  <c r="AO28" i="16"/>
  <c r="AX27" i="16"/>
  <c r="AU27" i="16"/>
  <c r="AR27" i="16"/>
  <c r="AO27" i="16"/>
  <c r="AL27" i="16"/>
  <c r="AX26" i="16"/>
  <c r="AU26" i="16"/>
  <c r="AR26" i="16"/>
  <c r="AO26" i="16"/>
  <c r="AL26" i="16"/>
  <c r="AX25" i="16"/>
  <c r="AU25" i="16"/>
  <c r="AR25" i="16"/>
  <c r="AO25" i="16"/>
  <c r="AL25" i="16"/>
  <c r="AV24" i="16"/>
  <c r="AS24" i="16"/>
  <c r="AP24" i="16"/>
  <c r="AQ24" i="16" s="1"/>
  <c r="AR24" i="16" s="1"/>
  <c r="AM24" i="16"/>
  <c r="AN24" i="16" s="1"/>
  <c r="AO24" i="16" s="1"/>
  <c r="AJ24" i="16"/>
  <c r="AP23" i="16"/>
  <c r="AM23" i="16"/>
  <c r="AJ23" i="16"/>
  <c r="AK23" i="16" s="1"/>
  <c r="AX22" i="16"/>
  <c r="AU22" i="16"/>
  <c r="AR22" i="16"/>
  <c r="AO22" i="16"/>
  <c r="AL22" i="16"/>
  <c r="AX21" i="16"/>
  <c r="AU21" i="16"/>
  <c r="AR21" i="16"/>
  <c r="AO21" i="16"/>
  <c r="AL21" i="16"/>
  <c r="AX20" i="16"/>
  <c r="AU20" i="16"/>
  <c r="AR20" i="16"/>
  <c r="AO20" i="16"/>
  <c r="AL20" i="16"/>
  <c r="AV19" i="16"/>
  <c r="AS19" i="16"/>
  <c r="AS17" i="16" s="1"/>
  <c r="AT17" i="16" s="1"/>
  <c r="AP19" i="16"/>
  <c r="AQ19" i="16" s="1"/>
  <c r="AR19" i="16" s="1"/>
  <c r="AM19" i="16"/>
  <c r="AN19" i="16" s="1"/>
  <c r="AO19" i="16" s="1"/>
  <c r="AJ19" i="16"/>
  <c r="AJ17" i="16" s="1"/>
  <c r="AK17" i="16" s="1"/>
  <c r="AL17" i="16" s="1"/>
  <c r="AX18" i="16"/>
  <c r="AU18" i="16"/>
  <c r="AR18" i="16"/>
  <c r="AO18" i="16"/>
  <c r="AL18" i="16"/>
  <c r="AX16" i="16"/>
  <c r="AU16" i="16"/>
  <c r="AR16" i="16"/>
  <c r="AO16" i="16"/>
  <c r="Y41" i="16"/>
  <c r="AE41" i="16"/>
  <c r="AF39" i="16"/>
  <c r="AB41" i="16"/>
  <c r="AC39" i="16"/>
  <c r="Z39" i="16"/>
  <c r="V41" i="16"/>
  <c r="W39" i="16"/>
  <c r="AF48" i="16"/>
  <c r="AF49" i="16"/>
  <c r="AG49" i="16" s="1"/>
  <c r="AF51" i="16"/>
  <c r="AF52" i="16"/>
  <c r="AG52" i="16" s="1"/>
  <c r="AF53" i="16"/>
  <c r="AF55" i="16"/>
  <c r="AG55" i="16" s="1"/>
  <c r="AF56" i="16"/>
  <c r="AF57" i="16"/>
  <c r="AG57" i="16" s="1"/>
  <c r="AF58" i="16"/>
  <c r="AF47" i="16"/>
  <c r="AC48" i="16"/>
  <c r="AC49" i="16"/>
  <c r="AD49" i="16" s="1"/>
  <c r="AC50" i="16"/>
  <c r="AC51" i="16"/>
  <c r="AC52" i="16"/>
  <c r="AD52" i="16" s="1"/>
  <c r="AC53" i="16"/>
  <c r="AC54" i="16"/>
  <c r="AD54" i="16" s="1"/>
  <c r="AC55" i="16"/>
  <c r="AD55" i="16" s="1"/>
  <c r="AC56" i="16"/>
  <c r="AD56" i="16" s="1"/>
  <c r="AC57" i="16"/>
  <c r="AD57" i="16" s="1"/>
  <c r="AC58" i="16"/>
  <c r="AD58" i="16" s="1"/>
  <c r="AC59" i="16"/>
  <c r="AC47" i="16"/>
  <c r="AD47" i="16" s="1"/>
  <c r="AC16" i="16"/>
  <c r="AD16" i="16" s="1"/>
  <c r="AC18" i="16"/>
  <c r="AD18" i="16" s="1"/>
  <c r="AC20" i="16"/>
  <c r="AD20" i="16" s="1"/>
  <c r="AC21" i="16"/>
  <c r="AD21" i="16" s="1"/>
  <c r="AC22" i="16"/>
  <c r="AC25" i="16"/>
  <c r="AD25" i="16" s="1"/>
  <c r="AC26" i="16"/>
  <c r="AD26" i="16" s="1"/>
  <c r="AC27" i="16"/>
  <c r="AD27" i="16" s="1"/>
  <c r="AC28" i="16"/>
  <c r="AD28" i="16" s="1"/>
  <c r="AC29" i="16"/>
  <c r="AD29" i="16" s="1"/>
  <c r="AC30" i="16"/>
  <c r="AC31" i="16"/>
  <c r="AC32" i="16"/>
  <c r="AC33" i="16"/>
  <c r="AD33" i="16" s="1"/>
  <c r="AC34" i="16"/>
  <c r="AD34" i="16" s="1"/>
  <c r="AC35" i="16"/>
  <c r="AD35" i="16" s="1"/>
  <c r="Z48" i="16"/>
  <c r="Z49" i="16"/>
  <c r="AA49" i="16" s="1"/>
  <c r="Z50" i="16"/>
  <c r="Z51" i="16"/>
  <c r="AA51" i="16" s="1"/>
  <c r="Z52" i="16"/>
  <c r="AA52" i="16" s="1"/>
  <c r="Z53" i="16"/>
  <c r="Z54" i="16"/>
  <c r="Z55" i="16"/>
  <c r="AA55" i="16" s="1"/>
  <c r="Z56" i="16"/>
  <c r="AA56" i="16" s="1"/>
  <c r="Z57" i="16"/>
  <c r="Z58" i="16"/>
  <c r="AA58" i="16" s="1"/>
  <c r="Z59" i="16"/>
  <c r="Z47" i="16"/>
  <c r="AA47" i="16" s="1"/>
  <c r="Z16" i="16"/>
  <c r="AA16" i="16" s="1"/>
  <c r="Z18" i="16"/>
  <c r="Z20" i="16"/>
  <c r="AA20" i="16" s="1"/>
  <c r="Z21" i="16"/>
  <c r="AA21" i="16" s="1"/>
  <c r="Z22" i="16"/>
  <c r="AA22" i="16" s="1"/>
  <c r="Z25" i="16"/>
  <c r="AA25" i="16" s="1"/>
  <c r="Z26" i="16"/>
  <c r="AA26" i="16" s="1"/>
  <c r="Z27" i="16"/>
  <c r="AA27" i="16" s="1"/>
  <c r="Z28" i="16"/>
  <c r="Z29" i="16"/>
  <c r="AA29" i="16" s="1"/>
  <c r="Z30" i="16"/>
  <c r="AA30" i="16" s="1"/>
  <c r="Z31" i="16"/>
  <c r="AA31" i="16" s="1"/>
  <c r="Z32" i="16"/>
  <c r="AA32" i="16" s="1"/>
  <c r="Z33" i="16"/>
  <c r="Z34" i="16"/>
  <c r="Z35" i="16"/>
  <c r="AA35" i="16" s="1"/>
  <c r="W48" i="16"/>
  <c r="X48" i="16" s="1"/>
  <c r="W49" i="16"/>
  <c r="W50" i="16"/>
  <c r="W51" i="16"/>
  <c r="X51" i="16" s="1"/>
  <c r="W52" i="16"/>
  <c r="X52" i="16" s="1"/>
  <c r="W53" i="16"/>
  <c r="W54" i="16"/>
  <c r="W55" i="16"/>
  <c r="X55" i="16" s="1"/>
  <c r="W56" i="16"/>
  <c r="X56" i="16" s="1"/>
  <c r="W57" i="16"/>
  <c r="X57" i="16" s="1"/>
  <c r="W58" i="16"/>
  <c r="W59" i="16"/>
  <c r="W47" i="16"/>
  <c r="X47" i="16" s="1"/>
  <c r="W16" i="16"/>
  <c r="X16" i="16" s="1"/>
  <c r="W18" i="16"/>
  <c r="X18" i="16" s="1"/>
  <c r="W20" i="16"/>
  <c r="X20" i="16" s="1"/>
  <c r="W21" i="16"/>
  <c r="X21" i="16" s="1"/>
  <c r="W22" i="16"/>
  <c r="W25" i="16"/>
  <c r="X25" i="16" s="1"/>
  <c r="W26" i="16"/>
  <c r="X26" i="16" s="1"/>
  <c r="W27" i="16"/>
  <c r="W28" i="16"/>
  <c r="W29" i="16"/>
  <c r="X29" i="16" s="1"/>
  <c r="W30" i="16"/>
  <c r="X30" i="16" s="1"/>
  <c r="W31" i="16"/>
  <c r="X31" i="16" s="1"/>
  <c r="W32" i="16"/>
  <c r="W33" i="16"/>
  <c r="X33" i="16" s="1"/>
  <c r="W34" i="16"/>
  <c r="X34" i="16" s="1"/>
  <c r="W35" i="16"/>
  <c r="X35" i="16" s="1"/>
  <c r="AF16" i="16"/>
  <c r="AF18" i="16"/>
  <c r="AF20" i="16"/>
  <c r="AG20" i="16" s="1"/>
  <c r="AF21" i="16"/>
  <c r="AG21" i="16" s="1"/>
  <c r="AF22" i="16"/>
  <c r="AG22" i="16" s="1"/>
  <c r="AF25" i="16"/>
  <c r="AG25" i="16" s="1"/>
  <c r="AF26" i="16"/>
  <c r="AG26" i="16" s="1"/>
  <c r="AF27" i="16"/>
  <c r="AG27" i="16" s="1"/>
  <c r="AF28" i="16"/>
  <c r="AF29" i="16"/>
  <c r="AG29" i="16" s="1"/>
  <c r="AF30" i="16"/>
  <c r="AF31" i="16"/>
  <c r="AF32" i="16"/>
  <c r="AG32" i="16" s="1"/>
  <c r="AF33" i="16"/>
  <c r="AF34" i="16"/>
  <c r="AG34" i="16" s="1"/>
  <c r="AF35" i="16"/>
  <c r="AG35" i="16" s="1"/>
  <c r="AH35" i="16" s="1"/>
  <c r="AG58" i="16"/>
  <c r="AG56" i="16"/>
  <c r="AE54" i="16"/>
  <c r="AF54" i="16" s="1"/>
  <c r="AG53" i="16"/>
  <c r="AG51" i="16"/>
  <c r="AG48" i="16"/>
  <c r="AG47" i="16"/>
  <c r="AB54" i="16"/>
  <c r="AD53" i="16"/>
  <c r="AD51" i="16"/>
  <c r="AB50" i="16"/>
  <c r="AD48" i="16"/>
  <c r="AA57" i="16"/>
  <c r="AA54" i="16"/>
  <c r="Y54" i="16"/>
  <c r="AA53" i="16"/>
  <c r="Y50" i="16"/>
  <c r="Y59" i="16" s="1"/>
  <c r="AA48" i="16"/>
  <c r="X58" i="16"/>
  <c r="V54" i="16"/>
  <c r="X54" i="16" s="1"/>
  <c r="X53" i="16"/>
  <c r="X49" i="16"/>
  <c r="AG33" i="16"/>
  <c r="AE31" i="16"/>
  <c r="AG30" i="16"/>
  <c r="AG28" i="16"/>
  <c r="AE24" i="16"/>
  <c r="AE23" i="16" s="1"/>
  <c r="AF23" i="16" s="1"/>
  <c r="AE19" i="16"/>
  <c r="AF19" i="16" s="1"/>
  <c r="AG19" i="16" s="1"/>
  <c r="AG18" i="16"/>
  <c r="AE17" i="16"/>
  <c r="AF17" i="16" s="1"/>
  <c r="AG17" i="16" s="1"/>
  <c r="AG16" i="16"/>
  <c r="AD32" i="16"/>
  <c r="AB31" i="16"/>
  <c r="AD30" i="16"/>
  <c r="AB24" i="16"/>
  <c r="AB23" i="16" s="1"/>
  <c r="AC23" i="16" s="1"/>
  <c r="AD22" i="16"/>
  <c r="AB19" i="16"/>
  <c r="AC19" i="16" s="1"/>
  <c r="AD19" i="16" s="1"/>
  <c r="AB17" i="16"/>
  <c r="AC17" i="16" s="1"/>
  <c r="AD17" i="16" s="1"/>
  <c r="AA34" i="16"/>
  <c r="AA33" i="16"/>
  <c r="Y31" i="16"/>
  <c r="AA28" i="16"/>
  <c r="Y24" i="16"/>
  <c r="Y23" i="16" s="1"/>
  <c r="Z23" i="16" s="1"/>
  <c r="Y19" i="16"/>
  <c r="Z19" i="16" s="1"/>
  <c r="AA19" i="16" s="1"/>
  <c r="AA18" i="16"/>
  <c r="X32" i="16"/>
  <c r="V31" i="16"/>
  <c r="X28" i="16"/>
  <c r="X27" i="16"/>
  <c r="V24" i="16"/>
  <c r="V23" i="16" s="1"/>
  <c r="W23" i="16" s="1"/>
  <c r="X22" i="16"/>
  <c r="V19" i="16"/>
  <c r="V17" i="16" s="1"/>
  <c r="W17" i="16" s="1"/>
  <c r="X17" i="16" s="1"/>
  <c r="T59" i="16"/>
  <c r="T47" i="16"/>
  <c r="T16" i="16"/>
  <c r="T39" i="16"/>
  <c r="S41" i="16"/>
  <c r="T48" i="16"/>
  <c r="T49" i="16"/>
  <c r="T50" i="16"/>
  <c r="T51" i="16"/>
  <c r="T52" i="16"/>
  <c r="T53" i="16"/>
  <c r="T54" i="16"/>
  <c r="U54" i="16" s="1"/>
  <c r="T55" i="16"/>
  <c r="T56" i="16"/>
  <c r="T57" i="16"/>
  <c r="T58" i="16"/>
  <c r="T18" i="16"/>
  <c r="U18" i="16" s="1"/>
  <c r="T20" i="16"/>
  <c r="U20" i="16" s="1"/>
  <c r="T21" i="16"/>
  <c r="U21" i="16" s="1"/>
  <c r="T22" i="16"/>
  <c r="U22" i="16" s="1"/>
  <c r="T25" i="16"/>
  <c r="U25" i="16" s="1"/>
  <c r="T26" i="16"/>
  <c r="U26" i="16" s="1"/>
  <c r="T27" i="16"/>
  <c r="U27" i="16" s="1"/>
  <c r="T28" i="16"/>
  <c r="U28" i="16" s="1"/>
  <c r="T29" i="16"/>
  <c r="U29" i="16" s="1"/>
  <c r="T30" i="16"/>
  <c r="U30" i="16" s="1"/>
  <c r="T31" i="16"/>
  <c r="U31" i="16" s="1"/>
  <c r="T32" i="16"/>
  <c r="U32" i="16" s="1"/>
  <c r="T33" i="16"/>
  <c r="U33" i="16" s="1"/>
  <c r="T34" i="16"/>
  <c r="U34" i="16" s="1"/>
  <c r="T35" i="16"/>
  <c r="U35" i="16" s="1"/>
  <c r="S54" i="16"/>
  <c r="S50" i="16" s="1"/>
  <c r="S59" i="16" s="1"/>
  <c r="S31" i="16"/>
  <c r="S24" i="16"/>
  <c r="T24" i="16" s="1"/>
  <c r="U24" i="16" s="1"/>
  <c r="S19" i="16"/>
  <c r="S17" i="16" s="1"/>
  <c r="T17" i="16" s="1"/>
  <c r="T19" i="16" l="1"/>
  <c r="U19" i="16" s="1"/>
  <c r="Y17" i="16"/>
  <c r="Z17" i="16" s="1"/>
  <c r="AA17" i="16" s="1"/>
  <c r="Z24" i="16"/>
  <c r="AA24" i="16" s="1"/>
  <c r="S23" i="16"/>
  <c r="T23" i="16" s="1"/>
  <c r="U23" i="16" s="1"/>
  <c r="AK24" i="16"/>
  <c r="AL24" i="16" s="1"/>
  <c r="W24" i="16"/>
  <c r="X24" i="16" s="1"/>
  <c r="AC24" i="16"/>
  <c r="AF24" i="16"/>
  <c r="AG24" i="16" s="1"/>
  <c r="AT24" i="16"/>
  <c r="AU24" i="16" s="1"/>
  <c r="AQ23" i="16"/>
  <c r="AR23" i="16" s="1"/>
  <c r="AV23" i="16"/>
  <c r="AW24" i="16"/>
  <c r="AX24" i="16" s="1"/>
  <c r="AY24" i="16" s="1"/>
  <c r="G22" i="25" s="1"/>
  <c r="AA23" i="16"/>
  <c r="AN23" i="16"/>
  <c r="AO23" i="16" s="1"/>
  <c r="W19" i="16"/>
  <c r="X19" i="16" s="1"/>
  <c r="AM17" i="16"/>
  <c r="AH20" i="16"/>
  <c r="F18" i="25" s="1"/>
  <c r="AK19" i="16"/>
  <c r="AL19" i="16" s="1"/>
  <c r="AV17" i="16"/>
  <c r="AW17" i="16" s="1"/>
  <c r="AX17" i="16" s="1"/>
  <c r="AW19" i="16"/>
  <c r="AX19" i="16" s="1"/>
  <c r="BP15" i="16"/>
  <c r="H13" i="25" s="1"/>
  <c r="BF36" i="16"/>
  <c r="AJ15" i="16"/>
  <c r="AP17" i="16"/>
  <c r="AT19" i="16"/>
  <c r="AU19" i="16" s="1"/>
  <c r="BU36" i="16"/>
  <c r="BW36" i="16" s="1"/>
  <c r="BW15" i="16"/>
  <c r="BP50" i="16"/>
  <c r="BP59" i="16" s="1"/>
  <c r="BI15" i="16"/>
  <c r="BG36" i="16"/>
  <c r="BH36" i="16" s="1"/>
  <c r="AS59" i="16"/>
  <c r="AU50" i="16"/>
  <c r="AX50" i="16"/>
  <c r="AX59" i="16" s="1"/>
  <c r="AV59" i="16"/>
  <c r="AY29" i="16"/>
  <c r="AY26" i="16"/>
  <c r="AY21" i="16"/>
  <c r="G19" i="25" s="1"/>
  <c r="AY30" i="16"/>
  <c r="AY16" i="16"/>
  <c r="G14" i="25" s="1"/>
  <c r="AY22" i="16"/>
  <c r="AY18" i="16"/>
  <c r="AY20" i="16"/>
  <c r="G18" i="25" s="1"/>
  <c r="AY27" i="16"/>
  <c r="AY35" i="16"/>
  <c r="AY25" i="16"/>
  <c r="AY28" i="16"/>
  <c r="G23" i="25" s="1"/>
  <c r="AY34" i="16"/>
  <c r="AY32" i="16"/>
  <c r="AY33" i="16"/>
  <c r="AU17" i="16"/>
  <c r="AS23" i="16"/>
  <c r="AL23" i="16"/>
  <c r="AX31" i="16"/>
  <c r="AG54" i="16"/>
  <c r="AH54" i="16" s="1"/>
  <c r="U17" i="16"/>
  <c r="AD50" i="16"/>
  <c r="AE50" i="16"/>
  <c r="AF50" i="16" s="1"/>
  <c r="AD59" i="16"/>
  <c r="AB59" i="16"/>
  <c r="AA50" i="16"/>
  <c r="AA59" i="16" s="1"/>
  <c r="V50" i="16"/>
  <c r="AG23" i="16"/>
  <c r="AE15" i="16"/>
  <c r="AG31" i="16"/>
  <c r="AD23" i="16"/>
  <c r="AB15" i="16"/>
  <c r="AB36" i="16"/>
  <c r="AC36" i="16" s="1"/>
  <c r="AD24" i="16"/>
  <c r="AD31" i="16"/>
  <c r="Y15" i="16"/>
  <c r="Z15" i="16" s="1"/>
  <c r="X23" i="16"/>
  <c r="V15" i="16"/>
  <c r="V36" i="16" s="1"/>
  <c r="W36" i="16" s="1"/>
  <c r="S15" i="16"/>
  <c r="T15" i="16" s="1"/>
  <c r="U15" i="16" s="1"/>
  <c r="Q58" i="16"/>
  <c r="Q57" i="16"/>
  <c r="Q56" i="16"/>
  <c r="Q55" i="16"/>
  <c r="P54" i="16"/>
  <c r="P50" i="16" s="1"/>
  <c r="P59" i="16" s="1"/>
  <c r="O54" i="16"/>
  <c r="O50" i="16" s="1"/>
  <c r="O59" i="16" s="1"/>
  <c r="N54" i="16"/>
  <c r="N50" i="16" s="1"/>
  <c r="N59" i="16" s="1"/>
  <c r="M54" i="16"/>
  <c r="M50" i="16" s="1"/>
  <c r="M59" i="16" s="1"/>
  <c r="L54" i="16"/>
  <c r="L50" i="16" s="1"/>
  <c r="L59" i="16" s="1"/>
  <c r="Q53" i="16"/>
  <c r="Q52" i="16"/>
  <c r="Q51" i="16"/>
  <c r="Q49" i="16"/>
  <c r="Q48" i="16"/>
  <c r="Q35" i="16"/>
  <c r="Q34" i="16"/>
  <c r="Q33" i="16"/>
  <c r="Q32" i="16"/>
  <c r="P31" i="16"/>
  <c r="O31" i="16"/>
  <c r="N31" i="16"/>
  <c r="M31" i="16"/>
  <c r="L31" i="16"/>
  <c r="Q30" i="16"/>
  <c r="Q29" i="16"/>
  <c r="Q28" i="16"/>
  <c r="Q27" i="16"/>
  <c r="Q26" i="16"/>
  <c r="Q25" i="16"/>
  <c r="P24" i="16"/>
  <c r="P23" i="16" s="1"/>
  <c r="O24" i="16"/>
  <c r="O23" i="16" s="1"/>
  <c r="N24" i="16"/>
  <c r="N23" i="16" s="1"/>
  <c r="M24" i="16"/>
  <c r="M23" i="16" s="1"/>
  <c r="L24" i="16"/>
  <c r="L23" i="16" s="1"/>
  <c r="Q22" i="16"/>
  <c r="Q21" i="16"/>
  <c r="E19" i="25" s="1"/>
  <c r="Q20" i="16"/>
  <c r="E18" i="25" s="1"/>
  <c r="P19" i="16"/>
  <c r="P17" i="16" s="1"/>
  <c r="O19" i="16"/>
  <c r="O17" i="16" s="1"/>
  <c r="N19" i="16"/>
  <c r="N17" i="16" s="1"/>
  <c r="M19" i="16"/>
  <c r="M17" i="16" s="1"/>
  <c r="L19" i="16"/>
  <c r="Q18" i="16"/>
  <c r="Q16" i="16"/>
  <c r="AW23" i="16" l="1"/>
  <c r="AX23" i="16" s="1"/>
  <c r="AH23" i="16"/>
  <c r="F21" i="25" s="1"/>
  <c r="AT23" i="16"/>
  <c r="AU23" i="16" s="1"/>
  <c r="AK15" i="16"/>
  <c r="AL15" i="16" s="1"/>
  <c r="AL36" i="16" s="1"/>
  <c r="AJ36" i="16"/>
  <c r="AK36" i="16" s="1"/>
  <c r="AQ17" i="16"/>
  <c r="AR17" i="16" s="1"/>
  <c r="AP15" i="16"/>
  <c r="AY19" i="16"/>
  <c r="G17" i="25" s="1"/>
  <c r="W15" i="16"/>
  <c r="X15" i="16" s="1"/>
  <c r="X36" i="16" s="1"/>
  <c r="AC15" i="16"/>
  <c r="AD15" i="16" s="1"/>
  <c r="AD36" i="16" s="1"/>
  <c r="AV15" i="16"/>
  <c r="AW15" i="16" s="1"/>
  <c r="AX15" i="16" s="1"/>
  <c r="AN17" i="16"/>
  <c r="AO17" i="16" s="1"/>
  <c r="AM15" i="16"/>
  <c r="AF15" i="16"/>
  <c r="AG15" i="16" s="1"/>
  <c r="O15" i="16"/>
  <c r="O36" i="16" s="1"/>
  <c r="P15" i="16"/>
  <c r="P36" i="16" s="1"/>
  <c r="N15" i="16"/>
  <c r="N36" i="16" s="1"/>
  <c r="BP36" i="16"/>
  <c r="H31" i="25" s="1"/>
  <c r="BI36" i="16"/>
  <c r="AY50" i="16"/>
  <c r="AY59" i="16" s="1"/>
  <c r="AU59" i="16"/>
  <c r="AY31" i="16"/>
  <c r="AS15" i="16"/>
  <c r="AT15" i="16" s="1"/>
  <c r="AV36" i="16"/>
  <c r="AW36" i="16" s="1"/>
  <c r="AG50" i="16"/>
  <c r="AG59" i="16" s="1"/>
  <c r="AE59" i="16"/>
  <c r="AF59" i="16" s="1"/>
  <c r="X50" i="16"/>
  <c r="X59" i="16" s="1"/>
  <c r="V59" i="16"/>
  <c r="AE36" i="16"/>
  <c r="AF36" i="16" s="1"/>
  <c r="Y36" i="16"/>
  <c r="Z36" i="16" s="1"/>
  <c r="AA15" i="16"/>
  <c r="AA36" i="16" s="1"/>
  <c r="S36" i="16"/>
  <c r="T36" i="16" s="1"/>
  <c r="M15" i="16"/>
  <c r="M36" i="16" s="1"/>
  <c r="Q54" i="16"/>
  <c r="Q23" i="16"/>
  <c r="E21" i="25" s="1"/>
  <c r="Q19" i="16"/>
  <c r="E17" i="25" s="1"/>
  <c r="L17" i="16"/>
  <c r="L15" i="16" s="1"/>
  <c r="Q24" i="16"/>
  <c r="E22" i="25" s="1"/>
  <c r="Q50" i="16"/>
  <c r="Q59" i="16" s="1"/>
  <c r="E23" i="26" s="1"/>
  <c r="Q31" i="16"/>
  <c r="H54" i="16"/>
  <c r="H50" i="16" s="1"/>
  <c r="H59" i="16" s="1"/>
  <c r="J57" i="16"/>
  <c r="J58" i="16"/>
  <c r="G54" i="16"/>
  <c r="G50" i="16" s="1"/>
  <c r="G59" i="16" s="1"/>
  <c r="J56" i="16"/>
  <c r="J55" i="16"/>
  <c r="E54" i="16"/>
  <c r="F54" i="16"/>
  <c r="F50" i="16" s="1"/>
  <c r="F59" i="16" s="1"/>
  <c r="I54" i="16"/>
  <c r="I50" i="16" s="1"/>
  <c r="I59" i="16" s="1"/>
  <c r="J35" i="16"/>
  <c r="J32" i="16"/>
  <c r="J30" i="16"/>
  <c r="J27" i="16"/>
  <c r="J18" i="16"/>
  <c r="J47" i="16"/>
  <c r="C50" i="16"/>
  <c r="C59" i="16" s="1"/>
  <c r="C23" i="26" s="1"/>
  <c r="AY23" i="16" l="1"/>
  <c r="G21" i="25" s="1"/>
  <c r="AY17" i="16"/>
  <c r="G15" i="25" s="1"/>
  <c r="AQ15" i="16"/>
  <c r="AR15" i="16" s="1"/>
  <c r="AR36" i="16" s="1"/>
  <c r="AP36" i="16"/>
  <c r="AQ36" i="16" s="1"/>
  <c r="L36" i="16"/>
  <c r="Q15" i="16"/>
  <c r="AN15" i="16"/>
  <c r="AO15" i="16" s="1"/>
  <c r="AM36" i="16"/>
  <c r="AN36" i="16" s="1"/>
  <c r="AH15" i="16"/>
  <c r="F13" i="25" s="1"/>
  <c r="AG36" i="16"/>
  <c r="J54" i="16"/>
  <c r="BY54" i="16" s="1"/>
  <c r="CA54" i="16" s="1"/>
  <c r="CO54" i="16" s="1"/>
  <c r="E50" i="16"/>
  <c r="E59" i="16" s="1"/>
  <c r="Q17" i="16"/>
  <c r="E15" i="25" s="1"/>
  <c r="AX36" i="16"/>
  <c r="AU15" i="16"/>
  <c r="AS36" i="16"/>
  <c r="AT36" i="16" s="1"/>
  <c r="J50" i="16"/>
  <c r="C24" i="16"/>
  <c r="C31" i="16"/>
  <c r="C19" i="16"/>
  <c r="C23" i="16" l="1"/>
  <c r="C21" i="25" s="1"/>
  <c r="C22" i="25"/>
  <c r="Q36" i="16"/>
  <c r="E31" i="25" s="1"/>
  <c r="E13" i="25"/>
  <c r="C17" i="16"/>
  <c r="C15" i="25" s="1"/>
  <c r="C17" i="25"/>
  <c r="AO36" i="16"/>
  <c r="AY15" i="16"/>
  <c r="AU36" i="16"/>
  <c r="C15" i="16" l="1"/>
  <c r="C36" i="16" s="1"/>
  <c r="C31" i="25" s="1"/>
  <c r="AY36" i="16"/>
  <c r="G31" i="25" s="1"/>
  <c r="G13" i="25"/>
  <c r="C13" i="25"/>
  <c r="I31" i="16"/>
  <c r="I24" i="16"/>
  <c r="I23" i="16" s="1"/>
  <c r="I19" i="16"/>
  <c r="I17" i="16" s="1"/>
  <c r="H31" i="16"/>
  <c r="H24" i="16"/>
  <c r="H23" i="16" s="1"/>
  <c r="H19" i="16"/>
  <c r="H17" i="16" s="1"/>
  <c r="G31" i="16"/>
  <c r="G24" i="16"/>
  <c r="G23" i="16" s="1"/>
  <c r="G19" i="16"/>
  <c r="G17" i="16" s="1"/>
  <c r="F31" i="16"/>
  <c r="F24" i="16"/>
  <c r="F23" i="16" s="1"/>
  <c r="F19" i="16"/>
  <c r="F17" i="16" s="1"/>
  <c r="E31" i="16"/>
  <c r="E24" i="16"/>
  <c r="E23" i="16" s="1"/>
  <c r="E19" i="16"/>
  <c r="E17" i="16" s="1"/>
  <c r="J31" i="16" l="1"/>
  <c r="F15" i="16"/>
  <c r="F36" i="16" s="1"/>
  <c r="H15" i="16"/>
  <c r="H36" i="16" s="1"/>
  <c r="I15" i="16"/>
  <c r="I36" i="16" s="1"/>
  <c r="G15" i="16"/>
  <c r="G36" i="16" s="1"/>
  <c r="E15" i="16"/>
  <c r="E36" i="16" s="1"/>
  <c r="U58" i="16" l="1"/>
  <c r="U57" i="16"/>
  <c r="U56" i="16"/>
  <c r="U55" i="16"/>
  <c r="U53" i="16"/>
  <c r="U52" i="16"/>
  <c r="U51" i="16"/>
  <c r="U49" i="16"/>
  <c r="U48" i="16"/>
  <c r="U47" i="16"/>
  <c r="AH47" i="16" s="1"/>
  <c r="BY47" i="16" s="1"/>
  <c r="U50" i="16"/>
  <c r="CA47" i="16" l="1"/>
  <c r="J13" i="26"/>
  <c r="CO47" i="16"/>
  <c r="M13" i="26" s="1"/>
  <c r="E19" i="30" s="1"/>
  <c r="K13" i="26"/>
  <c r="U59" i="16"/>
  <c r="J23" i="16"/>
  <c r="D21" i="25" s="1"/>
  <c r="AH55" i="16"/>
  <c r="BY55" i="16" s="1"/>
  <c r="AH49" i="16"/>
  <c r="BY49" i="16" s="1"/>
  <c r="AH48" i="16"/>
  <c r="AH52" i="16"/>
  <c r="AH57" i="16"/>
  <c r="BY57" i="16" s="1"/>
  <c r="AH51" i="16"/>
  <c r="BY51" i="16" s="1"/>
  <c r="AH56" i="16"/>
  <c r="BY56" i="16" s="1"/>
  <c r="AH53" i="16"/>
  <c r="BY53" i="16" s="1"/>
  <c r="AH31" i="16"/>
  <c r="BY31" i="16" s="1"/>
  <c r="AH16" i="16"/>
  <c r="BY16" i="16" s="1"/>
  <c r="J14" i="25" s="1"/>
  <c r="AH32" i="16"/>
  <c r="BY32" i="16" s="1"/>
  <c r="AH30" i="16"/>
  <c r="BY30" i="16" s="1"/>
  <c r="AH18" i="16"/>
  <c r="BY18" i="16" s="1"/>
  <c r="AH28" i="16"/>
  <c r="BY28" i="16" s="1"/>
  <c r="J23" i="25" s="1"/>
  <c r="AH21" i="16"/>
  <c r="AH26" i="16"/>
  <c r="AH27" i="16"/>
  <c r="BY27" i="16" s="1"/>
  <c r="AH33" i="16"/>
  <c r="BY33" i="16" s="1"/>
  <c r="BY35" i="16"/>
  <c r="AH22" i="16"/>
  <c r="BY22" i="16" s="1"/>
  <c r="AH25" i="16"/>
  <c r="BY25" i="16" s="1"/>
  <c r="AH34" i="16"/>
  <c r="AH29" i="16"/>
  <c r="BY29" i="16" s="1"/>
  <c r="J25" i="16"/>
  <c r="J21" i="16"/>
  <c r="D19" i="25" s="1"/>
  <c r="J22" i="16"/>
  <c r="J16" i="16"/>
  <c r="J20" i="16"/>
  <c r="BY20" i="16" l="1"/>
  <c r="J18" i="25" s="1"/>
  <c r="D18" i="25"/>
  <c r="BY21" i="16"/>
  <c r="J19" i="25" s="1"/>
  <c r="F19" i="25"/>
  <c r="BY34" i="16"/>
  <c r="AH36" i="16"/>
  <c r="F31" i="25" s="1"/>
  <c r="AH17" i="16"/>
  <c r="F15" i="25" s="1"/>
  <c r="AH24" i="16"/>
  <c r="F22" i="25" s="1"/>
  <c r="AH19" i="16"/>
  <c r="F17" i="25" s="1"/>
  <c r="AH50" i="16"/>
  <c r="BY50" i="16" s="1"/>
  <c r="J19" i="16"/>
  <c r="D17" i="25" s="1"/>
  <c r="J17" i="16"/>
  <c r="D15" i="25" s="1"/>
  <c r="AH58" i="16"/>
  <c r="BY58" i="16" s="1"/>
  <c r="CA32" i="16"/>
  <c r="CO32" i="16" s="1"/>
  <c r="CA22" i="16"/>
  <c r="CO22" i="16" s="1"/>
  <c r="M20" i="25" s="1"/>
  <c r="CA20" i="16"/>
  <c r="CA21" i="16"/>
  <c r="BY23" i="16"/>
  <c r="J21" i="25" s="1"/>
  <c r="CA16" i="16"/>
  <c r="CA25" i="16"/>
  <c r="CO25" i="16" s="1"/>
  <c r="CA18" i="16"/>
  <c r="CO18" i="16" s="1"/>
  <c r="M16" i="25" s="1"/>
  <c r="CA27" i="16"/>
  <c r="CO27" i="16" s="1"/>
  <c r="J24" i="16"/>
  <c r="D22" i="25" s="1"/>
  <c r="J33" i="16"/>
  <c r="J28" i="16"/>
  <c r="J34" i="16"/>
  <c r="J26" i="16"/>
  <c r="CO21" i="16" l="1"/>
  <c r="M19" i="25" s="1"/>
  <c r="K19" i="25"/>
  <c r="CO20" i="16"/>
  <c r="M18" i="25" s="1"/>
  <c r="K18" i="25"/>
  <c r="CO16" i="16"/>
  <c r="M14" i="25" s="1"/>
  <c r="K14" i="25"/>
  <c r="BY24" i="16"/>
  <c r="BY26" i="16"/>
  <c r="CA26" i="16" s="1"/>
  <c r="CO26" i="16" s="1"/>
  <c r="BY19" i="16"/>
  <c r="J17" i="25" s="1"/>
  <c r="BY17" i="16"/>
  <c r="J15" i="25" s="1"/>
  <c r="U36" i="16"/>
  <c r="CA17" i="16"/>
  <c r="CA23" i="16"/>
  <c r="AH59" i="16"/>
  <c r="CA29" i="16"/>
  <c r="CO29" i="16" s="1"/>
  <c r="CA30" i="16"/>
  <c r="CO30" i="16" s="1"/>
  <c r="M25" i="25" s="1"/>
  <c r="CA35" i="16"/>
  <c r="CO35" i="16" s="1"/>
  <c r="M30" i="25" s="1"/>
  <c r="CA28" i="16"/>
  <c r="CA33" i="16"/>
  <c r="CO33" i="16" s="1"/>
  <c r="M28" i="25" s="1"/>
  <c r="CA34" i="16"/>
  <c r="CO34" i="16" s="1"/>
  <c r="J15" i="16"/>
  <c r="D13" i="25" s="1"/>
  <c r="CA31" i="16"/>
  <c r="CO31" i="16" s="1"/>
  <c r="M26" i="25" s="1"/>
  <c r="J48" i="16"/>
  <c r="BY48" i="16" s="1"/>
  <c r="J52" i="16"/>
  <c r="BY52" i="16" s="1"/>
  <c r="J53" i="16"/>
  <c r="J51" i="16"/>
  <c r="J49" i="16"/>
  <c r="CA19" i="16" l="1"/>
  <c r="CO23" i="16"/>
  <c r="M21" i="25" s="1"/>
  <c r="K21" i="25"/>
  <c r="CA24" i="16"/>
  <c r="J22" i="25"/>
  <c r="CO28" i="16"/>
  <c r="M23" i="25" s="1"/>
  <c r="K23" i="25"/>
  <c r="CO17" i="16"/>
  <c r="M15" i="25" s="1"/>
  <c r="K15" i="25"/>
  <c r="CO19" i="16"/>
  <c r="M17" i="25" s="1"/>
  <c r="K17" i="25"/>
  <c r="J36" i="16"/>
  <c r="BY15" i="16"/>
  <c r="J59" i="16"/>
  <c r="BY59" i="16" s="1"/>
  <c r="CA58" i="16"/>
  <c r="CO58" i="16" s="1"/>
  <c r="CA57" i="16"/>
  <c r="CO57" i="16" s="1"/>
  <c r="CA56" i="16"/>
  <c r="CO56" i="16" s="1"/>
  <c r="CA55" i="16"/>
  <c r="CO55" i="16" s="1"/>
  <c r="CA53" i="16"/>
  <c r="CO53" i="16" s="1"/>
  <c r="CA52" i="16"/>
  <c r="CO52" i="16" s="1"/>
  <c r="CA51" i="16"/>
  <c r="CO51" i="16" s="1"/>
  <c r="CA49" i="16"/>
  <c r="CO49" i="16" s="1"/>
  <c r="CA48" i="16"/>
  <c r="CO48" i="16" s="1"/>
  <c r="CA59" i="16" l="1"/>
  <c r="J23" i="26"/>
  <c r="CO59" i="16"/>
  <c r="M23" i="26" s="1"/>
  <c r="E25" i="30" s="1"/>
  <c r="K23" i="26"/>
  <c r="BY36" i="16"/>
  <c r="D31" i="25"/>
  <c r="CO24" i="16"/>
  <c r="E13" i="18" s="1"/>
  <c r="K22" i="25"/>
  <c r="CA15" i="16"/>
  <c r="J13" i="25"/>
  <c r="CO15" i="16"/>
  <c r="M13" i="25" s="1"/>
  <c r="K13" i="25"/>
  <c r="CA50" i="16"/>
  <c r="CO50" i="16" s="1"/>
  <c r="E17" i="18" l="1"/>
  <c r="E14" i="18"/>
  <c r="E18" i="18" s="1"/>
  <c r="M22" i="25"/>
  <c r="CA36" i="16"/>
  <c r="J31" i="25"/>
  <c r="CO36" i="16" l="1"/>
  <c r="M31" i="25" s="1"/>
  <c r="K31" i="25"/>
</calcChain>
</file>

<file path=xl/comments1.xml><?xml version="1.0" encoding="utf-8"?>
<comments xmlns="http://schemas.openxmlformats.org/spreadsheetml/2006/main">
  <authors>
    <author>Autor</author>
  </authors>
  <commentList>
    <comment ref="S7" authorId="0" shapeId="0">
      <text>
        <r>
          <rPr>
            <sz val="9"/>
            <color indexed="81"/>
            <rFont val="Segoe UI"/>
            <charset val="1"/>
          </rPr>
          <t>Einzutragen ist die aus unmittelbarer und / oder mittelbarer Beteiligung resultierende Beteiligungshöhe (siehe Leitfaden, Kapitel 3).</t>
        </r>
      </text>
    </comment>
    <comment ref="V7" authorId="0" shapeId="0">
      <text>
        <r>
          <rPr>
            <sz val="9"/>
            <color indexed="81"/>
            <rFont val="Segoe UI"/>
            <charset val="1"/>
          </rPr>
          <t>Einzutragen ist die aus unmittelbarer und / oder mittelbarer Beteiligung resultierende Beteiligungshöhe (siehe Leitfaden, Kapitel 3).</t>
        </r>
      </text>
    </comment>
    <comment ref="Y7" authorId="0" shapeId="0">
      <text>
        <r>
          <rPr>
            <sz val="9"/>
            <color indexed="81"/>
            <rFont val="Segoe UI"/>
            <charset val="1"/>
          </rPr>
          <t>Einzutragen ist die aus unmittelbarer und / oder mittelbarer Beteiligung resultierende Beteiligungshöhe (siehe Leitfaden, Kapitel 3).</t>
        </r>
      </text>
    </comment>
    <comment ref="AB7" authorId="0" shapeId="0">
      <text>
        <r>
          <rPr>
            <sz val="9"/>
            <color indexed="81"/>
            <rFont val="Segoe UI"/>
            <charset val="1"/>
          </rPr>
          <t>Einzutragen ist die aus unmittelbarer und / oder mittelbarer Beteiligung resultierende Beteiligungshöhe (siehe Leitfaden, Kapitel 3).</t>
        </r>
      </text>
    </comment>
    <comment ref="AE7" authorId="0" shapeId="0">
      <text>
        <r>
          <rPr>
            <sz val="9"/>
            <color indexed="81"/>
            <rFont val="Segoe UI"/>
            <charset val="1"/>
          </rPr>
          <t>Einzutragen ist die aus unmittelbarer und / oder mittelbarer Beteiligung resultierende Beteiligungshöhe (siehe Leitfaden, Kapitel 3).</t>
        </r>
      </text>
    </comment>
    <comment ref="AJ7" authorId="0" shapeId="0">
      <text>
        <r>
          <rPr>
            <sz val="9"/>
            <color indexed="81"/>
            <rFont val="Segoe UI"/>
            <charset val="1"/>
          </rPr>
          <t>Einzutragen ist die aus unmittelbarer und / oder mittelbarer Beteiligung resultierende Beteiligungshöhe (siehe Leitfaden, Kapitel 3).</t>
        </r>
      </text>
    </comment>
    <comment ref="AM7" authorId="0" shapeId="0">
      <text>
        <r>
          <rPr>
            <sz val="9"/>
            <color indexed="81"/>
            <rFont val="Segoe UI"/>
            <charset val="1"/>
          </rPr>
          <t>Einzutragen ist die aus unmittelbarer und / oder mittelbarer Beteiligung resultierende Beteiligungshöhe (siehe Leitfaden, Kapitel 3).</t>
        </r>
      </text>
    </comment>
    <comment ref="AP7" authorId="0" shapeId="0">
      <text>
        <r>
          <rPr>
            <sz val="9"/>
            <color indexed="81"/>
            <rFont val="Segoe UI"/>
            <charset val="1"/>
          </rPr>
          <t>Einzutragen ist die aus unmittelbarer und / oder mittelbarer Beteiligung resultierende Beteiligungshöhe (siehe Leitfaden, Kapitel 3).</t>
        </r>
      </text>
    </comment>
    <comment ref="AS7" authorId="0" shapeId="0">
      <text>
        <r>
          <rPr>
            <sz val="9"/>
            <color indexed="81"/>
            <rFont val="Segoe UI"/>
            <charset val="1"/>
          </rPr>
          <t>Einzutragen ist die aus unmittelbarer und / oder mittelbarer Beteiligung resultierende Beteiligungshöhe (siehe Leitfaden, Kapitel 3).</t>
        </r>
      </text>
    </comment>
    <comment ref="AV7" authorId="0" shapeId="0">
      <text>
        <r>
          <rPr>
            <sz val="9"/>
            <color indexed="81"/>
            <rFont val="Segoe UI"/>
            <charset val="1"/>
          </rPr>
          <t>Einzutragen ist die aus unmittelbarer und / oder mittelbarer Beteiligung resultierende Beteiligungshöhe (siehe Leitfaden, Kapitel 3).</t>
        </r>
      </text>
    </comment>
    <comment ref="BA7" authorId="0" shapeId="0">
      <text>
        <r>
          <rPr>
            <sz val="9"/>
            <color indexed="81"/>
            <rFont val="Segoe UI"/>
            <charset val="1"/>
          </rPr>
          <t>Einzutragen ist die aus unmittelbarer und / oder mittelbarer Beteiligung resultierende Beteiligungshöhe (siehe Leitfaden, Kapitel 3).</t>
        </r>
      </text>
    </comment>
    <comment ref="BD7" authorId="0" shapeId="0">
      <text>
        <r>
          <rPr>
            <sz val="9"/>
            <color indexed="81"/>
            <rFont val="Segoe UI"/>
            <charset val="1"/>
          </rPr>
          <t>Einzutragen ist die aus unmittelbarer und / oder mittelbarer Beteiligung resultierende Beteiligungshöhe (siehe Leitfaden, Kapitel 3).</t>
        </r>
      </text>
    </comment>
    <comment ref="BG7" authorId="0" shapeId="0">
      <text>
        <r>
          <rPr>
            <sz val="9"/>
            <color indexed="81"/>
            <rFont val="Segoe UI"/>
            <charset val="1"/>
          </rPr>
          <t>Einzutragen ist die aus unmittelbarer und / oder mittelbarer Beteiligung resultierende Beteiligungshöhe (siehe Leitfaden, Kapitel 3).</t>
        </r>
      </text>
    </comment>
    <comment ref="BJ7" authorId="0" shapeId="0">
      <text>
        <r>
          <rPr>
            <sz val="9"/>
            <color indexed="81"/>
            <rFont val="Segoe UI"/>
            <charset val="1"/>
          </rPr>
          <t>Einzutragen ist die aus unmittelbarer und / oder mittelbarer Beteiligung resultierende Beteiligungshöhe (siehe Leitfaden, Kapitel 3).</t>
        </r>
      </text>
    </comment>
    <comment ref="BM7" authorId="0" shapeId="0">
      <text>
        <r>
          <rPr>
            <sz val="9"/>
            <color indexed="81"/>
            <rFont val="Segoe UI"/>
            <charset val="1"/>
          </rPr>
          <t>Einzutragen ist die aus unmittelbarer und / oder mittelbarer Beteiligung resultierende Beteiligungshöhe (siehe Leitfaden, Kapitel 3).</t>
        </r>
      </text>
    </comment>
  </commentList>
</comments>
</file>

<file path=xl/comments2.xml><?xml version="1.0" encoding="utf-8"?>
<comments xmlns="http://schemas.openxmlformats.org/spreadsheetml/2006/main">
  <authors>
    <author>Autor</author>
  </authors>
  <commentList>
    <comment ref="S7" authorId="0" shapeId="0">
      <text>
        <r>
          <rPr>
            <sz val="9"/>
            <color indexed="81"/>
            <rFont val="Segoe UI"/>
            <charset val="1"/>
          </rPr>
          <t>Einzutragen ist die aus unmittelbarer und / oder mittelbarer Beteiligung resultierende Beteiligungshöhe (siehe Leitfaden, Kapitel 3).</t>
        </r>
      </text>
    </comment>
    <comment ref="V7" authorId="0" shapeId="0">
      <text>
        <r>
          <rPr>
            <sz val="9"/>
            <color indexed="81"/>
            <rFont val="Segoe UI"/>
            <charset val="1"/>
          </rPr>
          <t>Einzutragen ist die aus unmittelbarer und / oder mittelbarer Beteiligung resultierende Beteiligungshöhe (siehe Leitfaden, Kapitel 3).</t>
        </r>
      </text>
    </comment>
    <comment ref="Y7" authorId="0" shapeId="0">
      <text>
        <r>
          <rPr>
            <sz val="9"/>
            <color indexed="81"/>
            <rFont val="Segoe UI"/>
            <charset val="1"/>
          </rPr>
          <t>Einzutragen ist die aus unmittelbarer und / oder mittelbarer Beteiligung resultierende Beteiligungshöhe (siehe Leitfaden, Kapitel 3).</t>
        </r>
      </text>
    </comment>
    <comment ref="AB7" authorId="0" shapeId="0">
      <text>
        <r>
          <rPr>
            <sz val="9"/>
            <color indexed="81"/>
            <rFont val="Segoe UI"/>
            <charset val="1"/>
          </rPr>
          <t>Einzutragen ist die aus unmittelbarer und / oder mittelbarer Beteiligung resultierende Beteiligungshöhe (siehe Leitfaden, Kapitel 3).</t>
        </r>
      </text>
    </comment>
    <comment ref="AE7" authorId="0" shapeId="0">
      <text>
        <r>
          <rPr>
            <sz val="9"/>
            <color indexed="81"/>
            <rFont val="Segoe UI"/>
            <charset val="1"/>
          </rPr>
          <t>Einzutragen ist die aus unmittelbarer und / oder mittelbarer Beteiligung resultierende Beteiligungshöhe (siehe Leitfaden, Kapitel 3).</t>
        </r>
      </text>
    </comment>
    <comment ref="AJ7" authorId="0" shapeId="0">
      <text>
        <r>
          <rPr>
            <sz val="9"/>
            <color indexed="81"/>
            <rFont val="Segoe UI"/>
            <charset val="1"/>
          </rPr>
          <t>Einzutragen ist die aus unmittelbarer und / oder mittelbarer Beteiligung resultierende Beteiligungshöhe (siehe Leitfaden, Kapitel 3).</t>
        </r>
      </text>
    </comment>
    <comment ref="AM7" authorId="0" shapeId="0">
      <text>
        <r>
          <rPr>
            <sz val="9"/>
            <color indexed="81"/>
            <rFont val="Segoe UI"/>
            <charset val="1"/>
          </rPr>
          <t>Einzutragen ist die aus unmittelbarer und / oder mittelbarer Beteiligung resultierende Beteiligungshöhe (siehe Leitfaden, Kapitel 3).</t>
        </r>
      </text>
    </comment>
    <comment ref="AP7" authorId="0" shapeId="0">
      <text>
        <r>
          <rPr>
            <sz val="9"/>
            <color indexed="81"/>
            <rFont val="Segoe UI"/>
            <charset val="1"/>
          </rPr>
          <t>Einzutragen ist die aus unmittelbarer und / oder mittelbarer Beteiligung resultierende Beteiligungshöhe (siehe Leitfaden, Kapitel 3).</t>
        </r>
      </text>
    </comment>
    <comment ref="AS7" authorId="0" shapeId="0">
      <text>
        <r>
          <rPr>
            <sz val="9"/>
            <color indexed="81"/>
            <rFont val="Segoe UI"/>
            <charset val="1"/>
          </rPr>
          <t>Einzutragen ist die aus unmittelbarer und / oder mittelbarer Beteiligung resultierende Beteiligungshöhe (siehe Leitfaden, Kapitel 3).</t>
        </r>
      </text>
    </comment>
    <comment ref="AV7" authorId="0" shapeId="0">
      <text>
        <r>
          <rPr>
            <sz val="9"/>
            <color indexed="81"/>
            <rFont val="Segoe UI"/>
            <charset val="1"/>
          </rPr>
          <t>Einzutragen ist die aus unmittelbarer und / oder mittelbarer Beteiligung resultierende Beteiligungshöhe (siehe Leitfaden, Kapitel 3).</t>
        </r>
      </text>
    </comment>
    <comment ref="BA7" authorId="0" shapeId="0">
      <text>
        <r>
          <rPr>
            <sz val="9"/>
            <color indexed="81"/>
            <rFont val="Segoe UI"/>
            <charset val="1"/>
          </rPr>
          <t>Einzutragen ist die aus unmittelbarer und / oder mittelbarer Beteiligung resultierende Beteiligungshöhe (siehe Leitfaden, Kapitel 3).</t>
        </r>
      </text>
    </comment>
    <comment ref="BD7" authorId="0" shapeId="0">
      <text>
        <r>
          <rPr>
            <sz val="9"/>
            <color indexed="81"/>
            <rFont val="Segoe UI"/>
            <charset val="1"/>
          </rPr>
          <t>Einzutragen ist die aus unmittelbarer und / oder mittelbarer Beteiligung resultierende Beteiligungshöhe (siehe Leitfaden, Kapitel 3).</t>
        </r>
      </text>
    </comment>
    <comment ref="BG7" authorId="0" shapeId="0">
      <text>
        <r>
          <rPr>
            <sz val="9"/>
            <color indexed="81"/>
            <rFont val="Segoe UI"/>
            <charset val="1"/>
          </rPr>
          <t>Einzutragen ist die aus unmittelbarer und / oder mittelbarer Beteiligung resultierende Beteiligungshöhe (siehe Leitfaden, Kapitel 3).</t>
        </r>
      </text>
    </comment>
    <comment ref="BJ7" authorId="0" shapeId="0">
      <text>
        <r>
          <rPr>
            <sz val="9"/>
            <color indexed="81"/>
            <rFont val="Segoe UI"/>
            <charset val="1"/>
          </rPr>
          <t>Einzutragen ist die aus unmittelbarer und / oder mittelbarer Beteiligung resultierende Beteiligungshöhe (siehe Leitfaden, Kapitel 3).</t>
        </r>
      </text>
    </comment>
    <comment ref="BM7" authorId="0" shapeId="0">
      <text>
        <r>
          <rPr>
            <sz val="9"/>
            <color indexed="81"/>
            <rFont val="Segoe UI"/>
            <charset val="1"/>
          </rPr>
          <t>Einzutragen ist die aus unmittelbarer und / oder mittelbarer Beteiligung resultierende Beteiligungshöhe (siehe Leitfaden, Kapitel 3).</t>
        </r>
      </text>
    </comment>
  </commentList>
</comments>
</file>

<file path=xl/comments3.xml><?xml version="1.0" encoding="utf-8"?>
<comments xmlns="http://schemas.openxmlformats.org/spreadsheetml/2006/main">
  <authors>
    <author>Autor</author>
  </authors>
  <commentList>
    <comment ref="T7" authorId="0" shapeId="0">
      <text>
        <r>
          <rPr>
            <sz val="9"/>
            <color indexed="81"/>
            <rFont val="Segoe UI"/>
            <charset val="1"/>
          </rPr>
          <t>Einzutragen ist die aus unmittelbarer und / oder mittelbarer Beteiligung resultierende Beteiligungshöhe (siehe Leitfaden, Kapitel 3).</t>
        </r>
      </text>
    </comment>
    <comment ref="W7" authorId="0" shapeId="0">
      <text>
        <r>
          <rPr>
            <sz val="9"/>
            <color indexed="81"/>
            <rFont val="Segoe UI"/>
            <charset val="1"/>
          </rPr>
          <t>Einzutragen ist die aus unmittelbarer und / oder mittelbarer Beteiligung resultierende Beteiligungshöhe (siehe Leitfaden, Kapitel 3).</t>
        </r>
      </text>
    </comment>
    <comment ref="Z7" authorId="0" shapeId="0">
      <text>
        <r>
          <rPr>
            <sz val="9"/>
            <color indexed="81"/>
            <rFont val="Segoe UI"/>
            <charset val="1"/>
          </rPr>
          <t>Einzutragen ist die aus unmittelbarer und / oder mittelbarer Beteiligung resultierende Beteiligungshöhe (siehe Leitfaden, Kapitel 3).</t>
        </r>
      </text>
    </comment>
    <comment ref="AC7" authorId="0" shapeId="0">
      <text>
        <r>
          <rPr>
            <sz val="9"/>
            <color indexed="81"/>
            <rFont val="Segoe UI"/>
            <charset val="1"/>
          </rPr>
          <t>Einzutragen ist die aus unmittelbarer und / oder mittelbarer Beteiligung resultierende Beteiligungshöhe (siehe Leitfaden, Kapitel 3).</t>
        </r>
      </text>
    </comment>
    <comment ref="AF7" authorId="0" shapeId="0">
      <text>
        <r>
          <rPr>
            <sz val="9"/>
            <color indexed="81"/>
            <rFont val="Segoe UI"/>
            <charset val="1"/>
          </rPr>
          <t>Einzutragen ist die aus unmittelbarer und / oder mittelbarer Beteiligung resultierende Beteiligungshöhe (siehe Leitfaden, Kapitel 3).</t>
        </r>
      </text>
    </comment>
    <comment ref="AK7" authorId="0" shapeId="0">
      <text>
        <r>
          <rPr>
            <sz val="9"/>
            <color indexed="81"/>
            <rFont val="Segoe UI"/>
            <charset val="1"/>
          </rPr>
          <t>Einzutragen ist die aus unmittelbarer und / oder mittelbarer Beteiligung resultierende Beteiligungshöhe (siehe Leitfaden, Kapitel 3).</t>
        </r>
      </text>
    </comment>
    <comment ref="AN7" authorId="0" shapeId="0">
      <text>
        <r>
          <rPr>
            <sz val="9"/>
            <color indexed="81"/>
            <rFont val="Segoe UI"/>
            <charset val="1"/>
          </rPr>
          <t>Einzutragen ist die aus unmittelbarer und / oder mittelbarer Beteiligung resultierende Beteiligungshöhe (siehe Leitfaden, Kapitel 3).</t>
        </r>
      </text>
    </comment>
    <comment ref="AQ7" authorId="0" shapeId="0">
      <text>
        <r>
          <rPr>
            <sz val="9"/>
            <color indexed="81"/>
            <rFont val="Segoe UI"/>
            <charset val="1"/>
          </rPr>
          <t>Einzutragen ist die aus unmittelbarer und / oder mittelbarer Beteiligung resultierende Beteiligungshöhe (siehe Leitfaden, Kapitel 3).</t>
        </r>
      </text>
    </comment>
    <comment ref="AT7" authorId="0" shapeId="0">
      <text>
        <r>
          <rPr>
            <sz val="9"/>
            <color indexed="81"/>
            <rFont val="Segoe UI"/>
            <charset val="1"/>
          </rPr>
          <t>Einzutragen ist die aus unmittelbarer und / oder mittelbarer Beteiligung resultierende Beteiligungshöhe (siehe Leitfaden, Kapitel 3).</t>
        </r>
      </text>
    </comment>
    <comment ref="AW7" authorId="0" shapeId="0">
      <text>
        <r>
          <rPr>
            <sz val="9"/>
            <color indexed="81"/>
            <rFont val="Segoe UI"/>
            <charset val="1"/>
          </rPr>
          <t>Einzutragen ist die aus unmittelbarer und / oder mittelbarer Beteiligung resultierende Beteiligungshöhe (siehe Leitfaden, Kapitel 3).</t>
        </r>
      </text>
    </comment>
    <comment ref="BB7" authorId="0" shapeId="0">
      <text>
        <r>
          <rPr>
            <sz val="9"/>
            <color indexed="81"/>
            <rFont val="Segoe UI"/>
            <charset val="1"/>
          </rPr>
          <t>Einzutragen ist die aus unmittelbarer und / oder mittelbarer Beteiligung resultierende Beteiligungshöhe (siehe Leitfaden, Kapitel 3).</t>
        </r>
      </text>
    </comment>
    <comment ref="BE7" authorId="0" shapeId="0">
      <text>
        <r>
          <rPr>
            <sz val="9"/>
            <color indexed="81"/>
            <rFont val="Segoe UI"/>
            <charset val="1"/>
          </rPr>
          <t>Einzutragen ist die aus unmittelbarer und / oder mittelbarer Beteiligung resultierende Beteiligungshöhe (siehe Leitfaden, Kapitel 3).</t>
        </r>
      </text>
    </comment>
    <comment ref="BH7" authorId="0" shapeId="0">
      <text>
        <r>
          <rPr>
            <sz val="9"/>
            <color indexed="81"/>
            <rFont val="Segoe UI"/>
            <charset val="1"/>
          </rPr>
          <t>Einzutragen ist die aus unmittelbarer und / oder mittelbarer Beteiligung resultierende Beteiligungshöhe (siehe Leitfaden, Kapitel 3).</t>
        </r>
      </text>
    </comment>
    <comment ref="BK7" authorId="0" shapeId="0">
      <text>
        <r>
          <rPr>
            <sz val="9"/>
            <color indexed="81"/>
            <rFont val="Segoe UI"/>
            <charset val="1"/>
          </rPr>
          <t>Einzutragen ist die aus unmittelbarer und / oder mittelbarer Beteiligung resultierende Beteiligungshöhe (siehe Leitfaden, Kapitel 3).</t>
        </r>
      </text>
    </comment>
    <comment ref="BN7" authorId="0" shapeId="0">
      <text>
        <r>
          <rPr>
            <sz val="9"/>
            <color indexed="81"/>
            <rFont val="Segoe UI"/>
            <charset val="1"/>
          </rPr>
          <t>Einzutragen ist die aus unmittelbarer und / oder mittelbarer Beteiligung resultierende Beteiligungshöhe (siehe Leitfaden, Kapitel 3).</t>
        </r>
      </text>
    </comment>
  </commentList>
</comments>
</file>

<file path=xl/comments4.xml><?xml version="1.0" encoding="utf-8"?>
<comments xmlns="http://schemas.openxmlformats.org/spreadsheetml/2006/main">
  <authors>
    <author>Autor</author>
  </authors>
  <commentList>
    <comment ref="T7" authorId="0" shapeId="0">
      <text>
        <r>
          <rPr>
            <sz val="9"/>
            <color indexed="81"/>
            <rFont val="Segoe UI"/>
            <charset val="1"/>
          </rPr>
          <t>Einzutragen ist die aus unmittelbarer und / oder mittelbarer Beteiligung resultierende Beteiligungshöhe (siehe Leitfaden, Kapitel 3).</t>
        </r>
      </text>
    </comment>
    <comment ref="W7" authorId="0" shapeId="0">
      <text>
        <r>
          <rPr>
            <sz val="9"/>
            <color indexed="81"/>
            <rFont val="Segoe UI"/>
            <charset val="1"/>
          </rPr>
          <t>Einzutragen ist die aus unmittelbarer und / oder mittelbarer Beteiligung resultierende Beteiligungshöhe (siehe Leitfaden, Kapitel 3).</t>
        </r>
      </text>
    </comment>
    <comment ref="Z7" authorId="0" shapeId="0">
      <text>
        <r>
          <rPr>
            <sz val="9"/>
            <color indexed="81"/>
            <rFont val="Segoe UI"/>
            <charset val="1"/>
          </rPr>
          <t>Einzutragen ist die aus unmittelbarer und / oder mittelbarer Beteiligung resultierende Beteiligungshöhe (siehe Leitfaden, Kapitel 3).</t>
        </r>
      </text>
    </comment>
    <comment ref="AC7" authorId="0" shapeId="0">
      <text>
        <r>
          <rPr>
            <sz val="9"/>
            <color indexed="81"/>
            <rFont val="Segoe UI"/>
            <charset val="1"/>
          </rPr>
          <t>Einzutragen ist die aus unmittelbarer und / oder mittelbarer Beteiligung resultierende Beteiligungshöhe (siehe Leitfaden, Kapitel 3).</t>
        </r>
      </text>
    </comment>
    <comment ref="AF7" authorId="0" shapeId="0">
      <text>
        <r>
          <rPr>
            <sz val="9"/>
            <color indexed="81"/>
            <rFont val="Segoe UI"/>
            <charset val="1"/>
          </rPr>
          <t>Einzutragen ist die aus unmittelbarer und / oder mittelbarer Beteiligung resultierende Beteiligungshöhe (siehe Leitfaden, Kapitel 3).</t>
        </r>
      </text>
    </comment>
    <comment ref="AK7" authorId="0" shapeId="0">
      <text>
        <r>
          <rPr>
            <sz val="9"/>
            <color indexed="81"/>
            <rFont val="Segoe UI"/>
            <charset val="1"/>
          </rPr>
          <t>Einzutragen ist die aus unmittelbarer und / oder mittelbarer Beteiligung resultierende Beteiligungshöhe (siehe Leitfaden, Kapitel 3).</t>
        </r>
      </text>
    </comment>
    <comment ref="AN7" authorId="0" shapeId="0">
      <text>
        <r>
          <rPr>
            <sz val="9"/>
            <color indexed="81"/>
            <rFont val="Segoe UI"/>
            <charset val="1"/>
          </rPr>
          <t>Einzutragen ist die aus unmittelbarer und / oder mittelbarer Beteiligung resultierende Beteiligungshöhe (siehe Leitfaden, Kapitel 3).</t>
        </r>
      </text>
    </comment>
    <comment ref="AQ7" authorId="0" shapeId="0">
      <text>
        <r>
          <rPr>
            <sz val="9"/>
            <color indexed="81"/>
            <rFont val="Segoe UI"/>
            <charset val="1"/>
          </rPr>
          <t>Einzutragen ist die aus unmittelbarer und / oder mittelbarer Beteiligung resultierende Beteiligungshöhe (siehe Leitfaden, Kapitel 3).</t>
        </r>
      </text>
    </comment>
    <comment ref="AT7" authorId="0" shapeId="0">
      <text>
        <r>
          <rPr>
            <sz val="9"/>
            <color indexed="81"/>
            <rFont val="Segoe UI"/>
            <charset val="1"/>
          </rPr>
          <t>Einzutragen ist die aus unmittelbarer und / oder mittelbarer Beteiligung resultierende Beteiligungshöhe (siehe Leitfaden, Kapitel 3).</t>
        </r>
      </text>
    </comment>
    <comment ref="AW7" authorId="0" shapeId="0">
      <text>
        <r>
          <rPr>
            <sz val="9"/>
            <color indexed="81"/>
            <rFont val="Segoe UI"/>
            <charset val="1"/>
          </rPr>
          <t>Einzutragen ist die aus unmittelbarer und / oder mittelbarer Beteiligung resultierende Beteiligungshöhe (siehe Leitfaden, Kapitel 3).</t>
        </r>
      </text>
    </comment>
    <comment ref="BB7" authorId="0" shapeId="0">
      <text>
        <r>
          <rPr>
            <sz val="9"/>
            <color indexed="81"/>
            <rFont val="Segoe UI"/>
            <charset val="1"/>
          </rPr>
          <t>Einzutragen ist die aus unmittelbarer und / oder mittelbarer Beteiligung resultierende Beteiligungshöhe (siehe Leitfaden, Kapitel 3).</t>
        </r>
      </text>
    </comment>
    <comment ref="BE7" authorId="0" shapeId="0">
      <text>
        <r>
          <rPr>
            <sz val="9"/>
            <color indexed="81"/>
            <rFont val="Segoe UI"/>
            <charset val="1"/>
          </rPr>
          <t>Einzutragen ist die aus unmittelbarer und / oder mittelbarer Beteiligung resultierende Beteiligungshöhe (siehe Leitfaden, Kapitel 3).</t>
        </r>
      </text>
    </comment>
    <comment ref="BH7" authorId="0" shapeId="0">
      <text>
        <r>
          <rPr>
            <sz val="9"/>
            <color indexed="81"/>
            <rFont val="Segoe UI"/>
            <charset val="1"/>
          </rPr>
          <t>Einzutragen ist die aus unmittelbarer und / oder mittelbarer Beteiligung resultierende Beteiligungshöhe (siehe Leitfaden, Kapitel 3).</t>
        </r>
      </text>
    </comment>
    <comment ref="BK7" authorId="0" shapeId="0">
      <text>
        <r>
          <rPr>
            <sz val="9"/>
            <color indexed="81"/>
            <rFont val="Segoe UI"/>
            <charset val="1"/>
          </rPr>
          <t>Einzutragen ist die aus unmittelbarer und / oder mittelbarer Beteiligung resultierende Beteiligungshöhe (siehe Leitfaden, Kapitel 3).</t>
        </r>
      </text>
    </comment>
    <comment ref="BN7" authorId="0" shapeId="0">
      <text>
        <r>
          <rPr>
            <sz val="9"/>
            <color indexed="81"/>
            <rFont val="Segoe UI"/>
            <charset val="1"/>
          </rPr>
          <t>Einzutragen ist die aus unmittelbarer und / oder mittelbarer Beteiligung resultierende Beteiligungshöhe (siehe Leitfaden, Kapitel 3).</t>
        </r>
      </text>
    </comment>
  </commentList>
</comments>
</file>

<file path=xl/sharedStrings.xml><?xml version="1.0" encoding="utf-8"?>
<sst xmlns="http://schemas.openxmlformats.org/spreadsheetml/2006/main" count="2712" uniqueCount="338">
  <si>
    <t>Vermögen</t>
  </si>
  <si>
    <t>Eigenkapital</t>
  </si>
  <si>
    <t>Immaterielle Vermögensgegenstände</t>
  </si>
  <si>
    <t>Sachvermögen</t>
  </si>
  <si>
    <t>Sonderposten</t>
  </si>
  <si>
    <t>Rückstellungen</t>
  </si>
  <si>
    <t>Finanzvermögen</t>
  </si>
  <si>
    <t>Anteile an verbundenen Unternehmen</t>
  </si>
  <si>
    <t>Sondervermögen</t>
  </si>
  <si>
    <t>Ausleihungen</t>
  </si>
  <si>
    <t>Verbindlichkeiten</t>
  </si>
  <si>
    <t>Anleihen</t>
  </si>
  <si>
    <t>Verbindlichkeiten aus Kreditaufnahmen</t>
  </si>
  <si>
    <t>Abgrenzungsposten</t>
  </si>
  <si>
    <t>Verbindlichkeiten aus Lieferungen und Leistungen</t>
  </si>
  <si>
    <t>Aktive Rechnungsabgrenzungsposten</t>
  </si>
  <si>
    <t>Sonstige Verbindlichkeiten</t>
  </si>
  <si>
    <t>Bilanzsumme</t>
  </si>
  <si>
    <t>1.2.1</t>
  </si>
  <si>
    <t>Sonstige Beteiligungen und Kapitaleinlagen in Zweckverbänden oder anderen kommunalen Zusammenschlüssen</t>
  </si>
  <si>
    <t>Zinsen und ähnliche Erträge</t>
  </si>
  <si>
    <t>Außerordentliche Erträge</t>
  </si>
  <si>
    <t>Außerordentliche Aufwendungen</t>
  </si>
  <si>
    <t>1.3</t>
  </si>
  <si>
    <t>1.3.1</t>
  </si>
  <si>
    <t>1.3.2</t>
  </si>
  <si>
    <t>1.3.3</t>
  </si>
  <si>
    <t>1.3.4</t>
  </si>
  <si>
    <t>Öffentlich-rechtliche und privatrechtliche Forderungen</t>
  </si>
  <si>
    <t>1.2.2</t>
  </si>
  <si>
    <t>1.2.3</t>
  </si>
  <si>
    <t>Verbundene Unternehmen, Beteiligungen, Sondervermögen</t>
  </si>
  <si>
    <t>Gebühren und Entgelte</t>
  </si>
  <si>
    <t>Aufwendungen für Zuwendungen und Umlagen</t>
  </si>
  <si>
    <t>Verbindlichkeiten, die Kreditaufnahmen wirtschaftlich gleichkommen</t>
  </si>
  <si>
    <t>Sonstiges</t>
  </si>
  <si>
    <t>4a</t>
  </si>
  <si>
    <t>Unbebaute und bebaute Grundstücke, grundstücksgleiche Rechte und Bauten 
auf fremden Grundstücken</t>
  </si>
  <si>
    <t>2a</t>
  </si>
  <si>
    <t>2b</t>
  </si>
  <si>
    <t>EUR</t>
  </si>
  <si>
    <t>2c</t>
  </si>
  <si>
    <t>2d</t>
  </si>
  <si>
    <t>2e</t>
  </si>
  <si>
    <t>3a</t>
  </si>
  <si>
    <t>3b</t>
  </si>
  <si>
    <t>3c</t>
  </si>
  <si>
    <t>3d</t>
  </si>
  <si>
    <t>3e</t>
  </si>
  <si>
    <t>4b</t>
  </si>
  <si>
    <t>4c</t>
  </si>
  <si>
    <t>4d</t>
  </si>
  <si>
    <t>4e</t>
  </si>
  <si>
    <t>berücksichtigter Wert im Muster</t>
  </si>
  <si>
    <t>(Zellen werden automatisch befüllt)</t>
  </si>
  <si>
    <r>
      <t xml:space="preserve">Werte JA anteilig                                                                                                                                                                                                                                             </t>
    </r>
    <r>
      <rPr>
        <sz val="9"/>
        <rFont val="Arial"/>
        <family val="2"/>
      </rPr>
      <t>(wird automatisch befüllt)</t>
    </r>
  </si>
  <si>
    <t>1.3.1.1</t>
  </si>
  <si>
    <t>1.3.1.2</t>
  </si>
  <si>
    <t>1.3.1.3</t>
  </si>
  <si>
    <t>1.2.2.1</t>
  </si>
  <si>
    <t>1.2.2.2</t>
  </si>
  <si>
    <t>5a</t>
  </si>
  <si>
    <t>5b</t>
  </si>
  <si>
    <t>5c</t>
  </si>
  <si>
    <t>5e</t>
  </si>
  <si>
    <t>5d</t>
  </si>
  <si>
    <t>Werte hier eintragen</t>
  </si>
  <si>
    <t>Sonstiges Sachvermögen</t>
  </si>
  <si>
    <t>Sonstige Erträge</t>
  </si>
  <si>
    <t>Sonstige Aufwendungen</t>
  </si>
  <si>
    <t>lfd. Zuwendungen, Transfererträge</t>
  </si>
  <si>
    <t>Gemeinde</t>
  </si>
  <si>
    <t>Summe EUR</t>
  </si>
  <si>
    <t>Aufgabenträger</t>
  </si>
  <si>
    <t>nach § 95a Abs. 1</t>
  </si>
  <si>
    <r>
      <t>Satz 1 Nr. 1 GemO</t>
    </r>
    <r>
      <rPr>
        <b/>
        <vertAlign val="superscript"/>
        <sz val="9"/>
        <rFont val="Arial Narrow"/>
        <family val="2"/>
      </rPr>
      <t>1)</t>
    </r>
  </si>
  <si>
    <t>(Eigenbetriebe u.a.)</t>
  </si>
  <si>
    <t>Bezeichnung AT</t>
  </si>
  <si>
    <r>
      <t>Satz 1 Nr. 2 GemO</t>
    </r>
    <r>
      <rPr>
        <b/>
        <vertAlign val="superscript"/>
        <sz val="9"/>
        <rFont val="Arial Narrow"/>
        <family val="2"/>
      </rPr>
      <t>1)</t>
    </r>
  </si>
  <si>
    <t>(Sonderrechnungen)</t>
  </si>
  <si>
    <r>
      <t>Satz 1 Nr. 3 GemO</t>
    </r>
    <r>
      <rPr>
        <b/>
        <vertAlign val="superscript"/>
        <sz val="9"/>
        <rFont val="Arial Narrow"/>
        <family val="2"/>
      </rPr>
      <t>1)2)</t>
    </r>
  </si>
  <si>
    <t>(GmbH u.a.)</t>
  </si>
  <si>
    <r>
      <t>Satz 1 Nr. 4 GemO</t>
    </r>
    <r>
      <rPr>
        <b/>
        <vertAlign val="superscript"/>
        <sz val="9"/>
        <rFont val="Arial Narrow"/>
        <family val="2"/>
      </rPr>
      <t>1)2)</t>
    </r>
  </si>
  <si>
    <t>(Zweckverbände und</t>
  </si>
  <si>
    <t>Verwaltungsgemein-</t>
  </si>
  <si>
    <t>schaften)</t>
  </si>
  <si>
    <t>6e</t>
  </si>
  <si>
    <t>6a</t>
  </si>
  <si>
    <t>6b</t>
  </si>
  <si>
    <t>6c</t>
  </si>
  <si>
    <t>6d</t>
  </si>
  <si>
    <r>
      <t>Satz 2 GemO</t>
    </r>
    <r>
      <rPr>
        <b/>
        <vertAlign val="superscript"/>
        <sz val="9"/>
        <rFont val="Arial Narrow"/>
        <family val="2"/>
      </rPr>
      <t>1)2)</t>
    </r>
  </si>
  <si>
    <t>(optional / Wasser- und</t>
  </si>
  <si>
    <t>Bodenverbände, Vereine</t>
  </si>
  <si>
    <t>und Genossenschaften)</t>
  </si>
  <si>
    <t>7a</t>
  </si>
  <si>
    <t>7b</t>
  </si>
  <si>
    <t>7c</t>
  </si>
  <si>
    <t>7d</t>
  </si>
  <si>
    <t>7e</t>
  </si>
  <si>
    <t>10a</t>
  </si>
  <si>
    <t>10b</t>
  </si>
  <si>
    <t>10c</t>
  </si>
  <si>
    <t>10d</t>
  </si>
  <si>
    <t>10e</t>
  </si>
  <si>
    <t>Summe Aufgabenträger                               (Sp. 2 - 7)</t>
  </si>
  <si>
    <t>Haushaltsjahr summiert                           (Sp. 1 + 8)</t>
  </si>
  <si>
    <t>Haushaltsjahr bereinigt                                      (Sp. 9 - 10)</t>
  </si>
  <si>
    <r>
      <rPr>
        <vertAlign val="superscript"/>
        <sz val="11"/>
        <rFont val="Arial"/>
        <family val="2"/>
      </rPr>
      <t>2)</t>
    </r>
    <r>
      <rPr>
        <sz val="11"/>
        <rFont val="Arial"/>
        <family val="2"/>
      </rPr>
      <t xml:space="preserve"> Nur Ausweis von Aufgabenträgern mit einer Beteiligungshöhe über 50 % (§ 56 Abs. 2 Satz 1 GemHVO).</t>
    </r>
  </si>
  <si>
    <r>
      <rPr>
        <vertAlign val="superscript"/>
        <sz val="11"/>
        <color theme="1"/>
        <rFont val="Arial"/>
        <family val="2"/>
      </rPr>
      <t>3)</t>
    </r>
    <r>
      <rPr>
        <sz val="11"/>
        <color theme="1"/>
        <rFont val="Arial"/>
        <family val="2"/>
      </rPr>
      <t xml:space="preserve"> Eintragungen sind nur vorgesehen, falls Aufgabenträger mit einer Beteiligungshöhe bis 50 % nach dem anteiligen Eigenkapital einbezogen werden.</t>
    </r>
  </si>
  <si>
    <r>
      <rPr>
        <vertAlign val="superscript"/>
        <sz val="11"/>
        <color theme="1"/>
        <rFont val="Arial"/>
        <family val="2"/>
      </rPr>
      <t>4)</t>
    </r>
    <r>
      <rPr>
        <sz val="11"/>
        <color theme="1"/>
        <rFont val="Arial"/>
        <family val="2"/>
      </rPr>
      <t xml:space="preserve"> Ausweis der Bereinigung nach § 56 Abs. 2 Satz 2 bis 4 GemHVO. Erforderliche Bereinigungen sind zu erläutern.</t>
    </r>
  </si>
  <si>
    <r>
      <rPr>
        <vertAlign val="superscript"/>
        <sz val="11"/>
        <rFont val="Arial"/>
        <family val="2"/>
      </rPr>
      <t>5)</t>
    </r>
    <r>
      <rPr>
        <sz val="11"/>
        <rFont val="Arial"/>
        <family val="2"/>
      </rPr>
      <t xml:space="preserve"> Die Spalte kann entfallen soweit im Vorjahr keine Pflicht zur Aufstellung eines Erweiterten Beteiligungsberichts bestand.</t>
    </r>
  </si>
  <si>
    <t>Ausfüllhilfe zum Muster 32.1 - Gesamtvermögenslage</t>
  </si>
  <si>
    <t xml:space="preserve">Die nachfolgende Tabelle wurde von der AG Leitfaden Erweiterter Beteiligungsbericht als Praxishilfe zur Aufstellung eines Erweiterten Beteiligungsberichts nach § 95a GemO erstellt. </t>
  </si>
  <si>
    <t>Sonstiges Sachvermögen (ohne Vorräte)</t>
  </si>
  <si>
    <t>Sonstiges Sachvermögen (nur Vorräte)</t>
  </si>
  <si>
    <t>Geleistete Anzahlungen, Anlagen im Bau</t>
  </si>
  <si>
    <t>Liquide Mittel, Einlagen und Wertpapiere</t>
  </si>
  <si>
    <t>Sonderposten für geleistete Investitions-zuschüsse</t>
  </si>
  <si>
    <t>Verbindlichkeiten aus Lieferungen und Leistungen und sonstige Verbindlichkeiten</t>
  </si>
  <si>
    <t>4.4.1</t>
  </si>
  <si>
    <t>1.1</t>
  </si>
  <si>
    <t>1.2</t>
  </si>
  <si>
    <t>2.1</t>
  </si>
  <si>
    <t>2.2</t>
  </si>
  <si>
    <t>4.1</t>
  </si>
  <si>
    <t>4.2</t>
  </si>
  <si>
    <t>4.3</t>
  </si>
  <si>
    <t>4.4</t>
  </si>
  <si>
    <t>4.4.2</t>
  </si>
  <si>
    <t>Passive Rechnungsabgrenzungsposten</t>
  </si>
  <si>
    <r>
      <rPr>
        <vertAlign val="superscript"/>
        <sz val="11"/>
        <rFont val="Arial"/>
        <family val="2"/>
      </rPr>
      <t>1)</t>
    </r>
    <r>
      <rPr>
        <sz val="11"/>
        <rFont val="Arial"/>
        <family val="2"/>
      </rPr>
      <t xml:space="preserve"> Die zu berücksichtigenden Aufgabenträger können auch (zum Teil) einzeln dargestellt werden.</t>
    </r>
  </si>
  <si>
    <r>
      <t>Einbeziehung nach 
dem anteiligen Eigenkapital gem. 
§ 56 Abs. 2 Satz 5 GemHVO</t>
    </r>
    <r>
      <rPr>
        <b/>
        <vertAlign val="superscript"/>
        <sz val="9"/>
        <rFont val="Arial Narrow"/>
        <family val="2"/>
      </rPr>
      <t>1)3)</t>
    </r>
  </si>
  <si>
    <r>
      <t>Bereini-
gungen</t>
    </r>
    <r>
      <rPr>
        <b/>
        <vertAlign val="superscript"/>
        <sz val="10"/>
        <rFont val="Arial"/>
        <family val="2"/>
      </rPr>
      <t>4)</t>
    </r>
  </si>
  <si>
    <r>
      <t>Vorjahr         bereinigt</t>
    </r>
    <r>
      <rPr>
        <b/>
        <vertAlign val="superscript"/>
        <sz val="10"/>
        <color theme="1"/>
        <rFont val="Arial"/>
        <family val="2"/>
      </rPr>
      <t>5)</t>
    </r>
  </si>
  <si>
    <r>
      <t xml:space="preserve">Posten der Passivseite
</t>
    </r>
    <r>
      <rPr>
        <sz val="11"/>
        <rFont val="Arial"/>
        <family val="2"/>
      </rPr>
      <t>Werte zu Posten auf grauem Hintergrund 
werden in das Muster übernommen.
In Zellen mit Muster werden keine Werte eingetragen,
da diese Formeln enthalten.</t>
    </r>
    <r>
      <rPr>
        <b/>
        <sz val="14"/>
        <rFont val="Arial"/>
        <family val="2"/>
      </rPr>
      <t xml:space="preserve">
</t>
    </r>
  </si>
  <si>
    <t>10f</t>
  </si>
  <si>
    <t>10g</t>
  </si>
  <si>
    <t>10h</t>
  </si>
  <si>
    <t>10i</t>
  </si>
  <si>
    <t>10j</t>
  </si>
  <si>
    <t>nur falls Einbeziehung nach dem anteiligen Eigenkapital zur Anwendung kommt</t>
  </si>
  <si>
    <t>Die zu bereinigenden Werte werden ohne Vorzeichen eingegeben, entsprechend Berechnungsmodus in Spalte 11 werden sie in Summe vom Wert in Spalte 9 in Abzug gebracht.</t>
  </si>
  <si>
    <t>Haushaltsjahr summiert                           (Sp. 1 + 7)</t>
  </si>
  <si>
    <t>Ausfüllhilfe zum Muster 32.2 - Gesamtertragslage</t>
  </si>
  <si>
    <r>
      <t>Bereini-
gungen</t>
    </r>
    <r>
      <rPr>
        <b/>
        <vertAlign val="superscript"/>
        <sz val="10"/>
        <rFont val="Arial"/>
        <family val="2"/>
      </rPr>
      <t>3)</t>
    </r>
  </si>
  <si>
    <r>
      <t>Vorjahr         bereinigt</t>
    </r>
    <r>
      <rPr>
        <b/>
        <vertAlign val="superscript"/>
        <sz val="10"/>
        <color theme="1"/>
        <rFont val="Arial"/>
        <family val="2"/>
      </rPr>
      <t>4)</t>
    </r>
  </si>
  <si>
    <t>Haushaltsjahr bereinigt                                      (Sp. 8 - 9)</t>
  </si>
  <si>
    <t>Summe Aufgabenträger                               (Sp. 2 bis 6)</t>
  </si>
  <si>
    <t>Summe Aufgabenträger                               (Sp. 2 bis 7)</t>
  </si>
  <si>
    <r>
      <rPr>
        <vertAlign val="superscript"/>
        <sz val="11"/>
        <rFont val="Arial"/>
        <family val="2"/>
      </rPr>
      <t>2)</t>
    </r>
    <r>
      <rPr>
        <sz val="11"/>
        <rFont val="Arial"/>
        <family val="2"/>
      </rPr>
      <t xml:space="preserve"> Nur Ausweis von Aufgabenträgern mit einer Beteiligungshöhe über 50 % (§ 56 Abs. 3 Satz 1 GemHVO).</t>
    </r>
  </si>
  <si>
    <r>
      <rPr>
        <vertAlign val="superscript"/>
        <sz val="11"/>
        <color theme="1"/>
        <rFont val="Arial"/>
        <family val="2"/>
      </rPr>
      <t>3)</t>
    </r>
    <r>
      <rPr>
        <sz val="11"/>
        <color theme="1"/>
        <rFont val="Arial"/>
        <family val="2"/>
      </rPr>
      <t xml:space="preserve"> Ausweis der Bereinigung nach § 56 Abs. 3 Satz 2, 3 und 5 GemHVO. Erforderliche Bereinigungen sind zu erläutern.</t>
    </r>
  </si>
  <si>
    <r>
      <rPr>
        <vertAlign val="superscript"/>
        <sz val="11"/>
        <rFont val="Arial"/>
        <family val="2"/>
      </rPr>
      <t>4)</t>
    </r>
    <r>
      <rPr>
        <sz val="11"/>
        <rFont val="Arial"/>
        <family val="2"/>
      </rPr>
      <t xml:space="preserve"> Die Spalte kann entfallen soweit im Vorjahr keine Pflicht zur Aufstellung eines Erweiterten Beteiligungsberichts bestand.</t>
    </r>
  </si>
  <si>
    <t>Steuern, ähnliche Abgaben, allgemeine Zuweisungen</t>
  </si>
  <si>
    <t>2</t>
  </si>
  <si>
    <t>3</t>
  </si>
  <si>
    <t>4</t>
  </si>
  <si>
    <t>5</t>
  </si>
  <si>
    <t>6</t>
  </si>
  <si>
    <t>7</t>
  </si>
  <si>
    <t>8</t>
  </si>
  <si>
    <t>9</t>
  </si>
  <si>
    <t>10</t>
  </si>
  <si>
    <t>11</t>
  </si>
  <si>
    <t>12</t>
  </si>
  <si>
    <t>13</t>
  </si>
  <si>
    <t>14</t>
  </si>
  <si>
    <t>15</t>
  </si>
  <si>
    <t>16</t>
  </si>
  <si>
    <t>17</t>
  </si>
  <si>
    <t>18</t>
  </si>
  <si>
    <t>Gesamterträge
(Summe aus Nummern 1 bis 6)</t>
  </si>
  <si>
    <t>Personal- und Versorgungsaufwendungen</t>
  </si>
  <si>
    <t>Zinsen und ähnliche Aufwendungen</t>
  </si>
  <si>
    <t>Gesamtaufwendungen
(Summe aus Nummern 8 bis 12)</t>
  </si>
  <si>
    <t>Ordentliches Ergebnis
(Saldo aus Nummern 7 und 13)</t>
  </si>
  <si>
    <t>Sonderergebnis
(Saldo aus Nummern 15 und 16)</t>
  </si>
  <si>
    <t>Gesamtergebnis
(Summe aus Nummern 14 und 17)</t>
  </si>
  <si>
    <t>Erträge aus der Auflösung von Sonder-posten</t>
  </si>
  <si>
    <t>Abschreibungen und ähnliche Aufwen-
dungen</t>
  </si>
  <si>
    <r>
      <t>Kennzahlen zur Gesamtfinanzlage</t>
    </r>
    <r>
      <rPr>
        <b/>
        <vertAlign val="superscript"/>
        <sz val="10"/>
        <rFont val="Arial"/>
        <family val="2"/>
      </rPr>
      <t>1)</t>
    </r>
    <r>
      <rPr>
        <b/>
        <vertAlign val="superscript"/>
        <sz val="14"/>
        <rFont val="Arial"/>
        <family val="2"/>
      </rPr>
      <t xml:space="preserve"> </t>
    </r>
    <r>
      <rPr>
        <b/>
        <sz val="14"/>
        <rFont val="Arial"/>
        <family val="2"/>
      </rPr>
      <t xml:space="preserve">
</t>
    </r>
    <r>
      <rPr>
        <sz val="10"/>
        <rFont val="Arial"/>
        <family val="2"/>
      </rPr>
      <t>(einschl. Vorzeichen)</t>
    </r>
  </si>
  <si>
    <t>Haushaltsjahr 
bereinigt</t>
  </si>
  <si>
    <t>Vorjahr
bereinigt</t>
  </si>
  <si>
    <t>1</t>
  </si>
  <si>
    <t>+/-</t>
  </si>
  <si>
    <t>Veränderung der Zahlungsmittel aus der laufenden Verwaltungs- und Geschäftstätigkeit</t>
  </si>
  <si>
    <t>Investitionen und Investitionsförderungsmaßnahmen</t>
  </si>
  <si>
    <r>
      <t>Investitionen und Investitionsförderungsmaßnahmen (gesamt)</t>
    </r>
    <r>
      <rPr>
        <b/>
        <vertAlign val="superscript"/>
        <sz val="10"/>
        <rFont val="Arial"/>
        <family val="2"/>
      </rPr>
      <t>2)</t>
    </r>
  </si>
  <si>
    <t>Investitionen und Investitionsförderungsmaßnahmen (ohne passive Sonderposten)</t>
  </si>
  <si>
    <t>Reinvestitionsquote</t>
  </si>
  <si>
    <t>Reinvestitionsquote (gesamt)</t>
  </si>
  <si>
    <t>Reinvestitionsquote (ohne passive Sonderposten)</t>
  </si>
  <si>
    <r>
      <t xml:space="preserve">Nettokreditaufnahme am Kreditmarkt </t>
    </r>
    <r>
      <rPr>
        <sz val="10"/>
        <rFont val="Arial"/>
        <family val="2"/>
      </rPr>
      <t>(Kreditaufnahmen abzüglich Kredittilgungen)</t>
    </r>
    <r>
      <rPr>
        <vertAlign val="superscript"/>
        <sz val="10"/>
        <rFont val="Arial"/>
        <family val="2"/>
      </rPr>
      <t>3)</t>
    </r>
  </si>
  <si>
    <r>
      <t>Veränderung des Bestands an liquiden Mitteln und angelegten Kassenmitteln</t>
    </r>
    <r>
      <rPr>
        <b/>
        <vertAlign val="superscript"/>
        <sz val="10"/>
        <rFont val="Arial"/>
        <family val="2"/>
      </rPr>
      <t>4)</t>
    </r>
  </si>
  <si>
    <t>Nettoinvestitionsfinanzierungsmittel</t>
  </si>
  <si>
    <r>
      <rPr>
        <vertAlign val="superscript"/>
        <sz val="10"/>
        <rFont val="Arial"/>
        <family val="2"/>
      </rPr>
      <t>1)</t>
    </r>
    <r>
      <rPr>
        <sz val="10"/>
        <rFont val="Arial"/>
        <family val="2"/>
      </rPr>
      <t xml:space="preserve"> </t>
    </r>
  </si>
  <si>
    <t>Die Darstellung der Gesamtfinanzlage nach dem Muster kann entfallen, soweit im Vorjahr keine Pflicht zur Aufstellung eines Erweiterten Beteiligungsberichts bestand. War im Vorjahr ein Erweiterter Beteiligungsbericht aufzustellen, entfällt Spalte 2, soweit im Vorvorjahr keine Aufstellungspflicht bestand.</t>
  </si>
  <si>
    <r>
      <rPr>
        <vertAlign val="superscript"/>
        <sz val="10"/>
        <rFont val="Arial"/>
        <family val="2"/>
      </rPr>
      <t>2)</t>
    </r>
    <r>
      <rPr>
        <sz val="10"/>
        <rFont val="Arial"/>
        <family val="2"/>
      </rPr>
      <t xml:space="preserve"> </t>
    </r>
  </si>
  <si>
    <t>Berechnungsmöglichkeiten:
"Anlagevermögen" gem. Gesamtvermögenslage (Differenz/Saldo zum Vorjahr) zuzüglich Abschreibungen gem. Gesamtertragslage oder Auszahlungen für Investitionen abzüglich Einzahlungen für Desinvestitionen.</t>
  </si>
  <si>
    <r>
      <rPr>
        <vertAlign val="superscript"/>
        <sz val="10"/>
        <rFont val="Arial"/>
        <family val="2"/>
      </rPr>
      <t>3)</t>
    </r>
    <r>
      <rPr>
        <sz val="10"/>
        <rFont val="Arial"/>
        <family val="2"/>
      </rPr>
      <t xml:space="preserve"> </t>
    </r>
  </si>
  <si>
    <t>Bereinigte "Kreditverbindlichkeiten" gemäß Gesamtvermögenslage (Differenz/Saldo zum Vorjahr). Folgende Posten werden zu den "Kreditverbindlichkeiten" gezählt: 4.1 Anleihen, 4.2 Verbindlichkeiten aus Kreditaufnahmen, 4.3 Verbindlichkeiten, die Kreditaufnahmen wirtschaftlich gleich kommen.</t>
  </si>
  <si>
    <r>
      <rPr>
        <vertAlign val="superscript"/>
        <sz val="10"/>
        <rFont val="Arial"/>
        <family val="2"/>
      </rPr>
      <t>4)</t>
    </r>
    <r>
      <rPr>
        <sz val="10"/>
        <rFont val="Arial"/>
        <family val="2"/>
      </rPr>
      <t xml:space="preserve"> </t>
    </r>
  </si>
  <si>
    <t>Bereinigter Bestand liquide Mittel, Einlagen und Wertpapiere (1.3.3) gemäß Gesamtvermögenslage (Differenz/Saldo zum Vorjahr).</t>
  </si>
  <si>
    <t>Ausfüllhilfe zum Muster 32.3 - Gesamtfinanzlage (Kennzahlen)</t>
  </si>
  <si>
    <t>9a</t>
  </si>
  <si>
    <t>9b</t>
  </si>
  <si>
    <t>9c</t>
  </si>
  <si>
    <t>9d</t>
  </si>
  <si>
    <t>9e</t>
  </si>
  <si>
    <t>9f</t>
  </si>
  <si>
    <t>9g</t>
  </si>
  <si>
    <t>9h</t>
  </si>
  <si>
    <t>9i</t>
  </si>
  <si>
    <t>9j</t>
  </si>
  <si>
    <t>Die zu bereinigenden Werte werden ohne Vorzeichen eingegeben, entsprechend Berechnungsmodus in Spalte 10 werden sie in Summe vom Wert in Spalte 8 in Abzug gebracht.</t>
  </si>
  <si>
    <r>
      <t xml:space="preserve">Ertrags- und Aufwandsposten
</t>
    </r>
    <r>
      <rPr>
        <sz val="11"/>
        <rFont val="Arial"/>
        <family val="2"/>
      </rPr>
      <t>Werte zu Posten auf grauem Hintergrund 
werden in das Muster übernommen.
Nur in den gelb umrandeten Zellen ist
 die Eintragung von Werten vorgesehen.</t>
    </r>
    <r>
      <rPr>
        <b/>
        <sz val="14"/>
        <rFont val="Arial"/>
        <family val="2"/>
      </rPr>
      <t xml:space="preserve">
</t>
    </r>
  </si>
  <si>
    <t>Das Tabellenblatt ist vor versehentlichem Löschen von Formeln und Formaten blattgeschützt. Der Blattschutz kann mit dem Passwort "EBB" deaktiviert werden.</t>
  </si>
  <si>
    <t>Die nachfolgende Tabelle wurde von der AG "Leitfaden Erweiterter Beteiligungsbericht" als Praxishilfe zur Aufstellung eines Erweiterten Beteiligungsberichts nach § 95a GemO erstellt. Mit Ausnahme der Kennzahl Nr. 6 werden die Zahlen zum Haushaltsjahr automatisch aus der Gesamtvermögens- und der Gesamtertragslage übernommen.</t>
  </si>
  <si>
    <t>Im Rahmen der kommunalen Selbstverwaltungspraxis steht es den Kommunen frei, die Tabelle nach dem örtlichen Bedarf anzupassen sowie Ergänzungen vorzunehmen.</t>
  </si>
  <si>
    <t>Nettoposition 
(nicht gedeckter Fehlbetrag)</t>
  </si>
  <si>
    <r>
      <t xml:space="preserve">Posten der Aktivseite
</t>
    </r>
    <r>
      <rPr>
        <sz val="11"/>
        <rFont val="Arial"/>
        <family val="2"/>
      </rPr>
      <t>Werte zu Posten auf grauem Hintergrund 
werden in das Muster übernommen.
Nur in den gelb umrandeten Zellen ist
 die Eintragung von Werten vorgesehen.</t>
    </r>
    <r>
      <rPr>
        <b/>
        <sz val="14"/>
        <rFont val="Arial"/>
        <family val="2"/>
      </rPr>
      <t xml:space="preserve">
</t>
    </r>
  </si>
  <si>
    <t>Hinweise für die Benutzung der Ausfüllhilfen</t>
  </si>
  <si>
    <t>Bitte die Hinweise für die Benutzung beachten.</t>
  </si>
  <si>
    <t>Muster einer Gesamtvermögenslage nach § 56 Absatz 2 GemHVO zum Erweiterten Beteiligungsbericht:</t>
  </si>
  <si>
    <t>Erweiterter Beteiligungsbericht - Gesamtvermögenslage nach § 56 Absatz 2 GemHVO</t>
  </si>
  <si>
    <t>Posten der Aktivseite</t>
  </si>
  <si>
    <r>
      <t>Einbeziehung nach dem anteiligen Eigenkapital gem. 
§ 56 Abs. 2 Satz 5 GemHVO</t>
    </r>
    <r>
      <rPr>
        <b/>
        <vertAlign val="superscript"/>
        <sz val="9"/>
        <rFont val="Arial Narrow"/>
        <family val="2"/>
      </rPr>
      <t>1)3)</t>
    </r>
  </si>
  <si>
    <t>Summe</t>
  </si>
  <si>
    <t>Haushaltsjahr</t>
  </si>
  <si>
    <t>Bereini-</t>
  </si>
  <si>
    <t>Vorjahr</t>
  </si>
  <si>
    <t>summiert</t>
  </si>
  <si>
    <r>
      <t>gungen</t>
    </r>
    <r>
      <rPr>
        <b/>
        <vertAlign val="superscript"/>
        <sz val="9"/>
        <rFont val="Arial Narrow"/>
        <family val="2"/>
      </rPr>
      <t>4)</t>
    </r>
  </si>
  <si>
    <t>bereinigt</t>
  </si>
  <si>
    <r>
      <t>bereinigt</t>
    </r>
    <r>
      <rPr>
        <b/>
        <vertAlign val="superscript"/>
        <sz val="9"/>
        <rFont val="Arial Narrow"/>
        <family val="2"/>
      </rPr>
      <t>5)</t>
    </r>
  </si>
  <si>
    <t>(Sp. 2 bis 7)</t>
  </si>
  <si>
    <t>(Sp. 1 + 8)</t>
  </si>
  <si>
    <t>(Sp. 9 - 10)</t>
  </si>
  <si>
    <t>Sonderposten für geleistete Investitions-
zuschüsse</t>
  </si>
  <si>
    <r>
      <t xml:space="preserve">Nettoposition
</t>
    </r>
    <r>
      <rPr>
        <sz val="10"/>
        <rFont val="Arial Narrow"/>
        <family val="2"/>
      </rPr>
      <t>(nicht gedeckter Fehlbetrag)</t>
    </r>
  </si>
  <si>
    <t>Die zu berücksichtigenden Aufgabenträger können auch (zum Teil) einzeln dargestellt werden.</t>
  </si>
  <si>
    <t>Nur Ausweis von Aufgabenträgern mit einer Beteiligungshöhe über 50 % (§ 56 Abs. 2 Satz 1 GemHVO).</t>
  </si>
  <si>
    <t>Eintragungen sind nur vorgesehen, falls Aufgabenträger mit einer Beteiligungshöhe bis 50 % nach dem anteiligen Eigenkapital einbezogen werden.</t>
  </si>
  <si>
    <t>Ausweis der Bereinigung nach § 56 Abs. 2 Satz 2 bis 4 GemHVO. Erforderliche Bereinigungen sind zu erläutern.</t>
  </si>
  <si>
    <r>
      <rPr>
        <vertAlign val="superscript"/>
        <sz val="10"/>
        <rFont val="Arial"/>
        <family val="2"/>
      </rPr>
      <t>5)</t>
    </r>
    <r>
      <rPr>
        <sz val="10"/>
        <rFont val="Arial"/>
        <family val="2"/>
      </rPr>
      <t xml:space="preserve"> </t>
    </r>
  </si>
  <si>
    <t>Die Spalte kann entfallen soweit im Vorjahr keine Pflicht zur Aufstellung eines Erweiterten Beteiligungsberichts bestand.</t>
  </si>
  <si>
    <t>Posten der Passivseite</t>
  </si>
  <si>
    <t>Passive Rechnungsabgrenzungs-
posten</t>
  </si>
  <si>
    <t>Muster einer Gesamtertragslage nach § 56 Absatz 3 GemHVO zum Erweiterten Beteiligungsbericht:</t>
  </si>
  <si>
    <t>Erweiterter Beteiligungsbericht - Gesamtertragslage nach § 56 Absatz 3 GemHVO</t>
  </si>
  <si>
    <t>Ertrags- und Aufwandsposten</t>
  </si>
  <si>
    <r>
      <t>gungen</t>
    </r>
    <r>
      <rPr>
        <b/>
        <vertAlign val="superscript"/>
        <sz val="9"/>
        <rFont val="Arial"/>
        <family val="2"/>
      </rPr>
      <t>3)</t>
    </r>
  </si>
  <si>
    <r>
      <t>bereinigt</t>
    </r>
    <r>
      <rPr>
        <b/>
        <vertAlign val="superscript"/>
        <sz val="9"/>
        <rFont val="Arial Narrow"/>
        <family val="2"/>
      </rPr>
      <t>4)</t>
    </r>
  </si>
  <si>
    <r>
      <t>Satz 1 Nr. 1 GemO</t>
    </r>
    <r>
      <rPr>
        <b/>
        <vertAlign val="superscript"/>
        <sz val="9"/>
        <rFont val="Arial"/>
        <family val="2"/>
      </rPr>
      <t>1)</t>
    </r>
  </si>
  <si>
    <r>
      <t>Satz 1 Nr. 2 GemO</t>
    </r>
    <r>
      <rPr>
        <b/>
        <vertAlign val="superscript"/>
        <sz val="9"/>
        <rFont val="Arial"/>
        <family val="2"/>
      </rPr>
      <t>1)</t>
    </r>
  </si>
  <si>
    <r>
      <t>Satz 1 Nr. 3 GemO</t>
    </r>
    <r>
      <rPr>
        <b/>
        <vertAlign val="superscript"/>
        <sz val="9"/>
        <rFont val="Arial"/>
        <family val="2"/>
      </rPr>
      <t>1)2)</t>
    </r>
  </si>
  <si>
    <r>
      <t>Satz 1 Nr. 4 GemO</t>
    </r>
    <r>
      <rPr>
        <b/>
        <vertAlign val="superscript"/>
        <sz val="9"/>
        <rFont val="Arial"/>
        <family val="2"/>
      </rPr>
      <t>1)2)</t>
    </r>
  </si>
  <si>
    <r>
      <t>Satz 2 GemO</t>
    </r>
    <r>
      <rPr>
        <b/>
        <vertAlign val="superscript"/>
        <sz val="9"/>
        <rFont val="Arial"/>
        <family val="2"/>
      </rPr>
      <t>1)2)</t>
    </r>
  </si>
  <si>
    <t>(Sp. 2 bis 6)</t>
  </si>
  <si>
    <t>(Sp. 1 + 7)</t>
  </si>
  <si>
    <t>(Sp. 8 - 9)</t>
  </si>
  <si>
    <t>Steuern, ähnliche Abgaben, allgemeine
Zuweisungen</t>
  </si>
  <si>
    <t>Erträge aus der Auflösung von Sonder-
posten</t>
  </si>
  <si>
    <t>Aufwendungen für Zuwendungen und 
Umlagen</t>
  </si>
  <si>
    <t>Abschreibungen und ähnliche Aufwen-dungen</t>
  </si>
  <si>
    <t>Nur Ausweis von Aufgabenträgern mit einer Beteiligungshöhe über 50 % (§ 56 Abs. 3 Satz 1 GemHVO).</t>
  </si>
  <si>
    <t>Ausweis der Bereinigung nach § 56 Abs. 3 Satz 2, 3 und 5 GemHVO. Erforderliche Bereinigungen sind zu erläutern.</t>
  </si>
  <si>
    <t>Im Register "Überprüfen" auf "Blattschutz aufheben" klicken und das Kennwort "EBB" eingeben</t>
  </si>
  <si>
    <t>1.</t>
  </si>
  <si>
    <t>2.</t>
  </si>
  <si>
    <t>Die Wiedereinrichtung des Blattschutzes erfordert dann wieder die Eingabe und Bestätigung eines Kennworts. Achtung: vergebenes Kennwort merken !</t>
  </si>
  <si>
    <t>In den grünen blattgeschützten Tabellenblättern sind alle nicht gelb umrandeten Zellen gesperrt. Der Blattschutz kann mit dem Kennwort "EBB" deaktiviert werden.</t>
  </si>
  <si>
    <r>
      <rPr>
        <u/>
        <sz val="12"/>
        <color theme="1"/>
        <rFont val="Arial"/>
        <family val="2"/>
      </rPr>
      <t>Zusatzhinweis Makro</t>
    </r>
    <r>
      <rPr>
        <sz val="12"/>
        <color theme="1"/>
        <rFont val="Arial"/>
        <family val="2"/>
      </rPr>
      <t xml:space="preserve">:
Für das Auf- und Zuklappen von gruppierten Tabellenspalten und -zeilen bei aktiviertem Blattschutz wird ein Makro-Code benötigt, der wie folgt lautet:
</t>
    </r>
  </si>
  <si>
    <t>("Passwort" im Makro-Code durch "EBB" ersetzen)</t>
  </si>
  <si>
    <t>Zunächst muss die EXCEL-Datei natürlich unter dem Dateityp *.xlsm gespeichert werden. In der Registerkarte "Entwicklertools", die möglicherweise unter den EXCEL-Optionen zunächst mit einem Haken auszuwählen ist, wird der Makro-Code dann in ein Fenster im Visual Basic Menü übernommen (siehe Abbildungen).</t>
  </si>
  <si>
    <t>Nach Eingabe des Makro-Codes auf den Button "Play" in der Menüleiste klicken</t>
  </si>
  <si>
    <t>Sub Workbook_Open()
ActiveSheet.Protect userinterfaceonly:=True, Password:="Passwort"
ActiveSheet.EnableOutlining = True 'für Gliederung
ActiveSheet.EnableAutoFilter = True 'für Autofilter
End Sub</t>
  </si>
  <si>
    <t>Aufstellung für das Haushaltsjahr (ohne Blattschutz):</t>
  </si>
  <si>
    <t>Nettoposition (nicht gedeckter Fehlbetrag)</t>
  </si>
  <si>
    <t>Gesamtertragslage</t>
  </si>
  <si>
    <t>Gesamterträge</t>
  </si>
  <si>
    <t>Gesamtaufwendungen</t>
  </si>
  <si>
    <t>Ordentliches Ergebnis (Saldo aus Nummern 7 und 13)</t>
  </si>
  <si>
    <t>Sonderergebnis</t>
  </si>
  <si>
    <t>Gesamtergebnis (Summe aus Nummern 14 und 17)</t>
  </si>
  <si>
    <t>Gesamtfinanzlage</t>
  </si>
  <si>
    <t>Nettoinvestitionsfinanzierungsmittel (+/-)</t>
  </si>
  <si>
    <t>Gesamtvermögenslage – Aktivseite</t>
  </si>
  <si>
    <t>Gesamtvermögenslage – Passivseite</t>
  </si>
  <si>
    <r>
      <rPr>
        <vertAlign val="superscript"/>
        <sz val="9"/>
        <color theme="1"/>
        <rFont val="Arial"/>
        <family val="2"/>
      </rPr>
      <t>1</t>
    </r>
    <r>
      <rPr>
        <sz val="9"/>
        <color theme="1"/>
        <rFont val="Arial"/>
        <family val="2"/>
      </rPr>
      <t xml:space="preserve"> Entsprechend Nummer 1.4 der VwV Produkt- und Kontenrahmen können Tabellenzeilen und -spalten ohne Wertangaben entfallen.</t>
    </r>
  </si>
  <si>
    <t>Feststellungsbeschluss</t>
  </si>
  <si>
    <t>Auf Grund von § 95b der Gemeindeordnung für Baden-Württemberg stellt der Gemeinderat am TT.MM.JJJJ den Erweiterten Beteiligungsbericht für das 
Jahr JJJJ mit folgenden Werten fest:</t>
  </si>
  <si>
    <r>
      <t>Muster für den Beschluss über die Feststellung des Erweiterten Beteiligungsberichts nach § 95b Absatz 1 GemO</t>
    </r>
    <r>
      <rPr>
        <b/>
        <vertAlign val="superscript"/>
        <sz val="12"/>
        <color theme="1"/>
        <rFont val="Arial"/>
        <family val="2"/>
      </rPr>
      <t>1</t>
    </r>
    <r>
      <rPr>
        <b/>
        <sz val="12"/>
        <color theme="1"/>
        <rFont val="Arial"/>
        <family val="2"/>
      </rPr>
      <t>:</t>
    </r>
  </si>
  <si>
    <t>Veränderung der Zahlungsmittel aus der laufenden 
Verwaltungs- und Geschäftstätigkeit (+/-)</t>
  </si>
  <si>
    <t>JJJJ</t>
  </si>
  <si>
    <t>Gesamtvermögenslage – optionale Kennzahlen</t>
  </si>
  <si>
    <t>Gesamtertragslage – optionale Kennzahlen</t>
  </si>
  <si>
    <t>Anlagevermögen inkl. Investitionsförderungsmaßnahmen</t>
  </si>
  <si>
    <t>Kreditverbindlichkeiten</t>
  </si>
  <si>
    <t>Anlagenintensität</t>
  </si>
  <si>
    <t>Eigenkapitalquote</t>
  </si>
  <si>
    <t>Eigenkapitalquote (inkl. Sonderposten)</t>
  </si>
  <si>
    <t>Verhältnis von Kreditverbindlichkeiten zum Anlagevermögen</t>
  </si>
  <si>
    <t>Personalaufwandsquote</t>
  </si>
  <si>
    <t>Aufwandsdeckungsgrad</t>
  </si>
  <si>
    <t>Steuerertragsquote</t>
  </si>
  <si>
    <t>Betriebsertragsquote</t>
  </si>
  <si>
    <t>A</t>
  </si>
  <si>
    <t>K</t>
  </si>
  <si>
    <t>E</t>
  </si>
  <si>
    <t>B</t>
  </si>
  <si>
    <t>C</t>
  </si>
  <si>
    <t>D</t>
  </si>
  <si>
    <t>F</t>
  </si>
  <si>
    <t>H</t>
  </si>
  <si>
    <t>I</t>
  </si>
  <si>
    <t>J</t>
  </si>
  <si>
    <t>Addition der GVL-Aktivseite-Posten 1.1, 1.2.1, 1.2.2.1, 1.2.3, 1.3.1, 1.3.2 und 2.2</t>
  </si>
  <si>
    <t>Addition der GVL-Passivseite-Posten 4.1, 4.2 und 4.3</t>
  </si>
  <si>
    <t>G</t>
  </si>
  <si>
    <t>Die tabellarische Darstellung der Gesamtvermögens- und der Gesamtertragslage kann durch folgende optionale Kennzahlen ergänzt werden.</t>
  </si>
  <si>
    <t>Optionale Kennzahlen zur Gesamtvermögens- und zur Gesamtertragslage
des Erweiterten Beteiligungsberichts</t>
  </si>
  <si>
    <r>
      <t>Erläuterungen zur rechnerischen Ermittlung der optionalen Kennzahlen (Berechnungsmodus)</t>
    </r>
    <r>
      <rPr>
        <sz val="9"/>
        <color theme="1"/>
        <rFont val="Arial"/>
        <family val="2"/>
      </rPr>
      <t>:</t>
    </r>
  </si>
  <si>
    <t>Nach Eintragen des Jahres (Dropdown-Menü) werden die optio-
nalen Kennzahlen automatisch ermittelt, soweit die Tabellenblätter
zur Gesamtvermögens- und zur Gesamtertragslage vollständig 
ausgefüllt wurden.</t>
  </si>
  <si>
    <t>Anlagenintensität (ohne aktivierte Sonderposten)</t>
  </si>
  <si>
    <t>Prozent</t>
  </si>
  <si>
    <t>[ Kennzahl A / GVL-Bilanzsumme ]*100</t>
  </si>
  <si>
    <t>[ (Kennzahl A - GVL-Aktivseite-Posten 2.2) / GVL-Bilanzsumme ]*100</t>
  </si>
  <si>
    <t>[ GVL-Passivseite-Posten 1 / GVL-Bilanzsumme ]*100</t>
  </si>
  <si>
    <t>[ (Addition der GVL-Passivseite-Posten 1 und 2) / GVL-Bilanzsumme ]*100</t>
  </si>
  <si>
    <t>[ Kennzahl B / Kennzahl A ]*100</t>
  </si>
  <si>
    <t>[ GEL-Posten 8 / GEL-Posten 13 ]*100</t>
  </si>
  <si>
    <t>[ GEL-Posten 7 / GEL-Posten 13 ]*100</t>
  </si>
  <si>
    <t>[ GEL-Posten 1 / GEL-Posten 7 ]*100</t>
  </si>
  <si>
    <t>[ (GEL-Posten 7 - GEL-Posten 1) / GEL-Posten 7 ]*100</t>
  </si>
  <si>
    <t>Beteiligungs-
höhe in %</t>
  </si>
  <si>
    <t>Hinweis: Zur automatisierten Ermittlung der Kennzahl "Nettoinvestitionsfinanzierungsmittel" muss der Gesamtbetrag der ordentlichen Tilgungsleistungen in die gelb umrandete Zelle (volle Euro) eingetragen werden.</t>
  </si>
  <si>
    <t>In den Tabellenblättern zur Gesamtvermögenslage (GVL) und zur Gesamtertragslage (GEL) sind die gelb umrandeten Zellen für Eintragungen vorgesehen.
In das Muster 32.3 Gesamtfinanzlage (GFL) werden die Kennzahlen Nr. 1 bis 5 zum Haushaltsjahr automatisch übernommen, sofern die Muster zur Gesamtvermögens- und zur Gesamtertragslage ausgefüllt sind. Die Kennzahl Nr. 6 wird automatisiert ermittelt, nachdem die ordentlichen Tilgungsleistungen manuell eingetragen wurden.
Die Eintragungen in den Ausfüllhilfen sind jeweils in einem blattgeschützten Tabellenblatt (grüne Tabellenblätter) oder in einem Tabellenblatt ohne Blattschutz (blaue Tabellenblätter) möglich. Eintragungen in blattgeschützten Tabellenblättern sind insoweit von Vorteil, dass keine mit Formeln versehene Zellen versehentlich überschrieben werden. Von Nachteil ist, dass in den blattgeschützten Tabellenblättern auf die Funktion "Aufklappen einer Gruppierung" verzichtet werden muss. Ein eingerichteter Blattschutz erlaubt diese Funktion standardmäßig nicht, es sei denn, es wird ein Makro verwendet. Für den Praxiseinsatz werden EXCEL-Dateien mit Makros aus Gründen der IT-Sicherheit aber nicht empfohlen. Für den Fall, dass Blattschutz und Aufklappfunktion dennoch in Eigenverantwortung kombiniert werden sollen, wurde der Makro-Code und eine kurze Erläuterung in einem separaten Tabellenblatt (Zusatzhinweis Makro) dargestellt.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</si>
</sst>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numFmt numFmtId="165" formatCode="#,##0.0"/>
  </numFmts>
  <fonts count="6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b/>
      <sz val="11"/>
      <name val="Arial"/>
      <family val="2"/>
    </font>
    <font>
      <sz val="11"/>
      <name val="Arial"/>
      <family val="2"/>
    </font>
    <font>
      <sz val="10"/>
      <name val="Arial"/>
      <family val="2"/>
    </font>
    <font>
      <b/>
      <sz val="14"/>
      <name val="Arial"/>
      <family val="2"/>
    </font>
    <font>
      <b/>
      <sz val="10"/>
      <name val="Arial"/>
      <family val="2"/>
    </font>
    <font>
      <b/>
      <sz val="10"/>
      <color theme="1"/>
      <name val="Arial"/>
      <family val="2"/>
    </font>
    <font>
      <vertAlign val="superscript"/>
      <sz val="11"/>
      <color theme="1"/>
      <name val="Arial"/>
      <family val="2"/>
    </font>
    <font>
      <b/>
      <vertAlign val="superscript"/>
      <sz val="10"/>
      <name val="Arial"/>
      <family val="2"/>
    </font>
    <font>
      <vertAlign val="superscript"/>
      <sz val="11"/>
      <name val="Arial"/>
      <family val="2"/>
    </font>
    <font>
      <sz val="9"/>
      <name val="Arial"/>
      <family val="2"/>
    </font>
    <font>
      <sz val="8"/>
      <name val="Arial"/>
      <family val="2"/>
    </font>
    <font>
      <i/>
      <sz val="10"/>
      <name val="Arial"/>
      <family val="2"/>
    </font>
    <font>
      <b/>
      <sz val="11"/>
      <color rgb="FFFF0000"/>
      <name val="Calibri"/>
      <family val="2"/>
      <scheme val="minor"/>
    </font>
    <font>
      <b/>
      <sz val="9"/>
      <name val="Arial Narrow"/>
      <family val="2"/>
    </font>
    <font>
      <b/>
      <vertAlign val="superscript"/>
      <sz val="9"/>
      <name val="Arial Narrow"/>
      <family val="2"/>
    </font>
    <font>
      <sz val="9"/>
      <name val="Arial Narrow"/>
      <family val="2"/>
    </font>
    <font>
      <sz val="14"/>
      <color theme="1"/>
      <name val="Calibri"/>
      <family val="2"/>
      <scheme val="minor"/>
    </font>
    <font>
      <b/>
      <vertAlign val="superscript"/>
      <sz val="10"/>
      <color theme="1"/>
      <name val="Arial"/>
      <family val="2"/>
    </font>
    <font>
      <sz val="9"/>
      <color theme="1"/>
      <name val="Arial"/>
      <family val="2"/>
    </font>
    <font>
      <sz val="9"/>
      <color theme="1"/>
      <name val="Calibri"/>
      <family val="2"/>
      <scheme val="minor"/>
    </font>
    <font>
      <sz val="11"/>
      <name val="Calibri"/>
      <family val="2"/>
      <scheme val="minor"/>
    </font>
    <font>
      <sz val="14"/>
      <color theme="1"/>
      <name val="Arial"/>
      <family val="2"/>
    </font>
    <font>
      <b/>
      <sz val="10"/>
      <color theme="1"/>
      <name val="Calibri"/>
      <family val="2"/>
      <scheme val="minor"/>
    </font>
    <font>
      <sz val="14"/>
      <name val="Arial"/>
      <family val="2"/>
    </font>
    <font>
      <b/>
      <vertAlign val="superscript"/>
      <sz val="14"/>
      <name val="Arial"/>
      <family val="2"/>
    </font>
    <font>
      <vertAlign val="superscript"/>
      <sz val="10"/>
      <name val="Arial"/>
      <family val="2"/>
    </font>
    <font>
      <sz val="12"/>
      <color theme="1"/>
      <name val="Arial"/>
      <family val="2"/>
    </font>
    <font>
      <b/>
      <sz val="16"/>
      <color theme="1"/>
      <name val="Arial"/>
      <family val="2"/>
    </font>
    <font>
      <b/>
      <sz val="12"/>
      <name val="Arial"/>
      <family val="2"/>
    </font>
    <font>
      <b/>
      <sz val="10"/>
      <name val="Arial Narrow"/>
      <family val="2"/>
    </font>
    <font>
      <sz val="10"/>
      <name val="Arial Narrow"/>
      <family val="2"/>
    </font>
    <font>
      <sz val="10"/>
      <color indexed="10"/>
      <name val="Arial"/>
      <family val="2"/>
    </font>
    <font>
      <b/>
      <vertAlign val="superscript"/>
      <sz val="9"/>
      <name val="Arial"/>
      <family val="2"/>
    </font>
    <font>
      <b/>
      <sz val="10"/>
      <color indexed="10"/>
      <name val="Arial"/>
      <family val="2"/>
    </font>
    <font>
      <u/>
      <sz val="12"/>
      <color theme="1"/>
      <name val="Arial"/>
      <family val="2"/>
    </font>
    <font>
      <sz val="10"/>
      <color theme="1"/>
      <name val="Calibri"/>
      <family val="2"/>
      <scheme val="minor"/>
    </font>
    <font>
      <b/>
      <sz val="12"/>
      <color theme="1"/>
      <name val="Arial"/>
      <family val="2"/>
    </font>
    <font>
      <vertAlign val="superscript"/>
      <sz val="9"/>
      <color theme="1"/>
      <name val="Arial"/>
      <family val="2"/>
    </font>
    <font>
      <b/>
      <sz val="11"/>
      <color theme="1"/>
      <name val="Calibri"/>
      <family val="2"/>
      <scheme val="minor"/>
    </font>
    <font>
      <b/>
      <vertAlign val="superscript"/>
      <sz val="12"/>
      <color theme="1"/>
      <name val="Arial"/>
      <family val="2"/>
    </font>
    <font>
      <b/>
      <sz val="14"/>
      <color theme="1"/>
      <name val="Calibri"/>
      <family val="2"/>
      <scheme val="minor"/>
    </font>
    <font>
      <sz val="9"/>
      <color theme="0" tint="-0.34998626667073579"/>
      <name val="Arial"/>
      <family val="2"/>
    </font>
    <font>
      <sz val="36"/>
      <color theme="1"/>
      <name val="Arial"/>
      <family val="2"/>
    </font>
    <font>
      <b/>
      <sz val="12"/>
      <color theme="1"/>
      <name val="Calibri"/>
      <family val="2"/>
      <scheme val="minor"/>
    </font>
    <font>
      <u/>
      <sz val="9"/>
      <color theme="1"/>
      <name val="Arial"/>
      <family val="2"/>
    </font>
    <font>
      <u/>
      <sz val="9"/>
      <color theme="1"/>
      <name val="Calibri"/>
      <family val="2"/>
      <scheme val="minor"/>
    </font>
    <font>
      <sz val="20"/>
      <color theme="1"/>
      <name val="Arial"/>
      <family val="2"/>
    </font>
    <font>
      <sz val="9"/>
      <color indexed="81"/>
      <name val="Segoe UI"/>
      <charset val="1"/>
    </font>
  </fonts>
  <fills count="1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D9E1F2"/>
        <bgColor indexed="64"/>
      </patternFill>
    </fill>
    <fill>
      <patternFill patternType="solid">
        <fgColor rgb="FFFF0000"/>
        <bgColor indexed="64"/>
      </patternFill>
    </fill>
    <fill>
      <patternFill patternType="solid">
        <fgColor theme="5" tint="0.79998168889431442"/>
        <bgColor indexed="64"/>
      </patternFill>
    </fill>
    <fill>
      <patternFill patternType="solid">
        <fgColor indexed="9"/>
        <bgColor indexed="64"/>
      </patternFill>
    </fill>
    <fill>
      <patternFill patternType="solid">
        <fgColor indexed="65"/>
        <bgColor indexed="64"/>
      </patternFill>
    </fill>
    <fill>
      <patternFill patternType="solid">
        <fgColor theme="0" tint="-0.14996795556505021"/>
        <bgColor indexed="64"/>
      </patternFill>
    </fill>
    <fill>
      <patternFill patternType="solid">
        <fgColor theme="0" tint="-0.14993743705557422"/>
        <bgColor indexed="64"/>
      </patternFill>
    </fill>
    <fill>
      <patternFill patternType="solid">
        <fgColor theme="0" tint="-0.249977111117893"/>
        <bgColor indexed="64"/>
      </patternFill>
    </fill>
    <fill>
      <patternFill patternType="solid">
        <fgColor indexed="22"/>
        <bgColor indexed="64"/>
      </patternFill>
    </fill>
    <fill>
      <patternFill patternType="solid">
        <fgColor rgb="FF00B0F0"/>
        <bgColor indexed="64"/>
      </patternFill>
    </fill>
    <fill>
      <patternFill patternType="solid">
        <fgColor rgb="FF92D050"/>
        <bgColor indexed="64"/>
      </patternFill>
    </fill>
  </fills>
  <borders count="98">
    <border>
      <left/>
      <right/>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dotted">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diagonalUp="1" diagonalDown="1">
      <left style="medium">
        <color indexed="64"/>
      </left>
      <right style="medium">
        <color indexed="64"/>
      </right>
      <top style="thin">
        <color indexed="64"/>
      </top>
      <bottom style="thin">
        <color indexed="64"/>
      </bottom>
      <diagonal style="medium">
        <color indexed="64"/>
      </diagonal>
    </border>
    <border diagonalUp="1" diagonalDown="1">
      <left/>
      <right style="medium">
        <color indexed="64"/>
      </right>
      <top style="thin">
        <color indexed="64"/>
      </top>
      <bottom style="thin">
        <color indexed="64"/>
      </bottom>
      <diagonal style="medium">
        <color indexed="64"/>
      </diagonal>
    </border>
    <border diagonalUp="1" diagonalDown="1">
      <left style="medium">
        <color indexed="64"/>
      </left>
      <right/>
      <top style="thin">
        <color indexed="64"/>
      </top>
      <bottom style="thin">
        <color indexed="64"/>
      </bottom>
      <diagonal style="medium">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ck">
        <color rgb="FFFFFF00"/>
      </left>
      <right style="thick">
        <color rgb="FFFFFF00"/>
      </right>
      <top style="thick">
        <color rgb="FFFFFF00"/>
      </top>
      <bottom style="thick">
        <color rgb="FFFFFF00"/>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Up="1" diagonalDown="1">
      <left style="medium">
        <color indexed="64"/>
      </left>
      <right style="medium">
        <color indexed="64"/>
      </right>
      <top/>
      <bottom style="thin">
        <color indexed="64"/>
      </bottom>
      <diagonal style="medium">
        <color indexed="64"/>
      </diagonal>
    </border>
    <border>
      <left style="thick">
        <color rgb="FFFFFF00"/>
      </left>
      <right style="thick">
        <color rgb="FFFFFF00"/>
      </right>
      <top style="thick">
        <color rgb="FFFFFF00"/>
      </top>
      <bottom/>
      <diagonal/>
    </border>
    <border>
      <left style="thick">
        <color rgb="FFFFFF00"/>
      </left>
      <right style="thick">
        <color rgb="FFFFFF00"/>
      </right>
      <top/>
      <bottom/>
      <diagonal/>
    </border>
    <border>
      <left style="thick">
        <color rgb="FFFFFF00"/>
      </left>
      <right style="thick">
        <color rgb="FFFFFF00"/>
      </right>
      <top/>
      <bottom style="thick">
        <color rgb="FFFFFF00"/>
      </bottom>
      <diagonal/>
    </border>
    <border>
      <left style="thick">
        <color rgb="FFFFFF00"/>
      </left>
      <right/>
      <top style="thick">
        <color rgb="FFFFFF00"/>
      </top>
      <bottom/>
      <diagonal/>
    </border>
    <border>
      <left/>
      <right style="thick">
        <color rgb="FFFFFF00"/>
      </right>
      <top style="thick">
        <color rgb="FFFFFF00"/>
      </top>
      <bottom/>
      <diagonal/>
    </border>
    <border>
      <left style="thick">
        <color rgb="FFFFFF00"/>
      </left>
      <right/>
      <top/>
      <bottom/>
      <diagonal/>
    </border>
    <border>
      <left/>
      <right style="thick">
        <color rgb="FFFFFF00"/>
      </right>
      <top/>
      <bottom/>
      <diagonal/>
    </border>
    <border>
      <left style="thick">
        <color rgb="FFFFFF00"/>
      </left>
      <right/>
      <top/>
      <bottom style="thick">
        <color rgb="FFFFFF00"/>
      </bottom>
      <diagonal/>
    </border>
    <border>
      <left/>
      <right style="thick">
        <color rgb="FFFFFF00"/>
      </right>
      <top/>
      <bottom style="thick">
        <color rgb="FFFFFF00"/>
      </bottom>
      <diagonal/>
    </border>
    <border>
      <left/>
      <right/>
      <top/>
      <bottom style="thick">
        <color rgb="FFFFFF00"/>
      </bottom>
      <diagonal/>
    </border>
    <border diagonalUp="1" diagonalDown="1">
      <left/>
      <right style="medium">
        <color indexed="64"/>
      </right>
      <top/>
      <bottom style="thin">
        <color indexed="64"/>
      </bottom>
      <diagonal style="medium">
        <color indexed="64"/>
      </diagonal>
    </border>
    <border>
      <left/>
      <right style="thin">
        <color indexed="64"/>
      </right>
      <top/>
      <bottom style="medium">
        <color indexed="64"/>
      </bottom>
      <diagonal/>
    </border>
    <border diagonalUp="1" diagonalDown="1">
      <left style="thin">
        <color indexed="64"/>
      </left>
      <right style="thin">
        <color indexed="64"/>
      </right>
      <top/>
      <bottom/>
      <diagonal style="thin">
        <color indexed="64"/>
      </diagonal>
    </border>
    <border>
      <left style="thin">
        <color indexed="64"/>
      </left>
      <right style="medium">
        <color indexed="64"/>
      </right>
      <top/>
      <bottom style="medium">
        <color indexed="64"/>
      </bottom>
      <diagonal/>
    </border>
    <border>
      <left style="medium">
        <color auto="1"/>
      </left>
      <right style="thick">
        <color rgb="FFFFFF00"/>
      </right>
      <top style="thick">
        <color rgb="FFFFFF00"/>
      </top>
      <bottom style="thick">
        <color rgb="FFFFFF00"/>
      </bottom>
      <diagonal/>
    </border>
    <border>
      <left style="medium">
        <color auto="1"/>
      </left>
      <right style="thick">
        <color rgb="FFFFFF00"/>
      </right>
      <top style="thick">
        <color rgb="FFFFFF00"/>
      </top>
      <bottom/>
      <diagonal/>
    </border>
    <border>
      <left style="medium">
        <color auto="1"/>
      </left>
      <right style="thick">
        <color rgb="FFFFFF00"/>
      </right>
      <top/>
      <bottom/>
      <diagonal/>
    </border>
    <border>
      <left style="medium">
        <color auto="1"/>
      </left>
      <right style="thick">
        <color rgb="FFFFFF00"/>
      </right>
      <top/>
      <bottom style="thick">
        <color rgb="FFFFFF00"/>
      </bottom>
      <diagonal/>
    </border>
    <border>
      <left style="thick">
        <color rgb="FFFFFF00"/>
      </left>
      <right/>
      <top style="thick">
        <color rgb="FFFFFF00"/>
      </top>
      <bottom style="thick">
        <color rgb="FFFFFF00"/>
      </bottom>
      <diagonal/>
    </border>
    <border>
      <left style="medium">
        <color indexed="64"/>
      </left>
      <right style="medium">
        <color indexed="64"/>
      </right>
      <top style="thick">
        <color rgb="FFFFFF00"/>
      </top>
      <bottom style="thick">
        <color rgb="FFFFFF00"/>
      </bottom>
      <diagonal/>
    </border>
    <border diagonalUp="1" diagonalDown="1">
      <left/>
      <right/>
      <top/>
      <bottom style="thin">
        <color indexed="64"/>
      </bottom>
      <diagonal style="medium">
        <color indexed="64"/>
      </diagonal>
    </border>
    <border diagonalUp="1" diagonalDown="1">
      <left/>
      <right/>
      <top style="thin">
        <color indexed="64"/>
      </top>
      <bottom style="thin">
        <color indexed="64"/>
      </bottom>
      <diagonal style="medium">
        <color indexed="64"/>
      </diagonal>
    </border>
    <border>
      <left/>
      <right style="medium">
        <color indexed="64"/>
      </right>
      <top style="medium">
        <color indexed="64"/>
      </top>
      <bottom style="thick">
        <color rgb="FFFFFF00"/>
      </bottom>
      <diagonal/>
    </border>
    <border>
      <left/>
      <right/>
      <top style="medium">
        <color indexed="64"/>
      </top>
      <bottom style="thick">
        <color rgb="FFFFFF00"/>
      </bottom>
      <diagonal/>
    </border>
    <border>
      <left style="thick">
        <color rgb="FFFFFF00"/>
      </left>
      <right style="medium">
        <color indexed="64"/>
      </right>
      <top style="thick">
        <color rgb="FFFFFF00"/>
      </top>
      <bottom/>
      <diagonal/>
    </border>
    <border>
      <left style="thick">
        <color rgb="FFFFFF00"/>
      </left>
      <right style="medium">
        <color indexed="64"/>
      </right>
      <top/>
      <bottom/>
      <diagonal/>
    </border>
    <border>
      <left style="thick">
        <color rgb="FFFFFF00"/>
      </left>
      <right style="medium">
        <color indexed="64"/>
      </right>
      <top/>
      <bottom style="thick">
        <color rgb="FFFFFF00"/>
      </bottom>
      <diagonal/>
    </border>
    <border>
      <left/>
      <right style="thick">
        <color rgb="FFFFFF00"/>
      </right>
      <top style="thick">
        <color rgb="FFFFFF00"/>
      </top>
      <bottom style="thick">
        <color rgb="FFFFFF00"/>
      </bottom>
      <diagonal/>
    </border>
    <border>
      <left/>
      <right/>
      <top style="thick">
        <color rgb="FFFFFF00"/>
      </top>
      <bottom/>
      <diagonal/>
    </border>
  </borders>
  <cellStyleXfs count="6">
    <xf numFmtId="0" fontId="0" fillId="0" borderId="0"/>
    <xf numFmtId="0" fontId="18" fillId="0" borderId="0"/>
    <xf numFmtId="0" fontId="10" fillId="0" borderId="0"/>
    <xf numFmtId="0" fontId="9" fillId="0" borderId="0"/>
    <xf numFmtId="0" fontId="8" fillId="0" borderId="0"/>
    <xf numFmtId="0" fontId="5" fillId="0" borderId="0"/>
  </cellStyleXfs>
  <cellXfs count="810">
    <xf numFmtId="0" fontId="0" fillId="0" borderId="0" xfId="0"/>
    <xf numFmtId="0" fontId="18" fillId="10" borderId="0" xfId="1" applyFont="1" applyFill="1" applyProtection="1">
      <protection locked="0"/>
    </xf>
    <xf numFmtId="49" fontId="18" fillId="10" borderId="0" xfId="1" applyNumberFormat="1" applyFont="1" applyFill="1" applyAlignment="1" applyProtection="1">
      <alignment horizontal="left" vertical="top"/>
      <protection locked="0"/>
    </xf>
    <xf numFmtId="49" fontId="18" fillId="10" borderId="0" xfId="1" applyNumberFormat="1" applyFont="1" applyFill="1" applyAlignment="1" applyProtection="1">
      <alignment horizontal="center" vertical="top"/>
      <protection locked="0"/>
    </xf>
    <xf numFmtId="49" fontId="18" fillId="10" borderId="0" xfId="1" applyNumberFormat="1" applyFont="1" applyFill="1" applyAlignment="1" applyProtection="1">
      <alignment horizontal="center"/>
      <protection locked="0"/>
    </xf>
    <xf numFmtId="49" fontId="18" fillId="10" borderId="0" xfId="1" applyNumberFormat="1" applyFont="1" applyFill="1" applyProtection="1">
      <protection locked="0"/>
    </xf>
    <xf numFmtId="0" fontId="18" fillId="10" borderId="0" xfId="1" applyNumberFormat="1" applyFont="1" applyFill="1" applyProtection="1">
      <protection locked="0"/>
    </xf>
    <xf numFmtId="0" fontId="18" fillId="10" borderId="0" xfId="1" applyFont="1" applyFill="1" applyAlignment="1" applyProtection="1">
      <alignment horizontal="center"/>
      <protection locked="0"/>
    </xf>
    <xf numFmtId="49" fontId="18" fillId="10" borderId="0" xfId="1" applyNumberFormat="1" applyFont="1" applyFill="1" applyAlignment="1" applyProtection="1">
      <alignment horizontal="left" vertical="top"/>
    </xf>
    <xf numFmtId="49" fontId="18" fillId="10" borderId="0" xfId="1" applyNumberFormat="1" applyFont="1" applyFill="1" applyAlignment="1" applyProtection="1">
      <alignment horizontal="center" vertical="top"/>
    </xf>
    <xf numFmtId="49" fontId="18" fillId="10" borderId="0" xfId="1" applyNumberFormat="1" applyFont="1" applyFill="1" applyAlignment="1" applyProtection="1">
      <alignment horizontal="center"/>
    </xf>
    <xf numFmtId="49" fontId="18" fillId="10" borderId="0" xfId="1" applyNumberFormat="1" applyFont="1" applyFill="1" applyProtection="1"/>
    <xf numFmtId="0" fontId="18" fillId="10" borderId="0" xfId="1" applyNumberFormat="1" applyFont="1" applyFill="1" applyProtection="1"/>
    <xf numFmtId="0" fontId="21" fillId="2" borderId="49" xfId="1" applyNumberFormat="1" applyFont="1" applyFill="1" applyBorder="1" applyAlignment="1" applyProtection="1">
      <alignment horizontal="center" vertical="top" wrapText="1"/>
    </xf>
    <xf numFmtId="0" fontId="21" fillId="2" borderId="52" xfId="1" applyNumberFormat="1" applyFont="1" applyFill="1" applyBorder="1" applyAlignment="1" applyProtection="1">
      <alignment horizontal="center" vertical="top" wrapText="1"/>
    </xf>
    <xf numFmtId="0" fontId="5" fillId="2" borderId="50" xfId="1" applyNumberFormat="1" applyFont="1" applyFill="1" applyBorder="1" applyAlignment="1" applyProtection="1">
      <alignment horizontal="center" vertical="center" wrapText="1"/>
    </xf>
    <xf numFmtId="0" fontId="5" fillId="2" borderId="65" xfId="1" applyNumberFormat="1" applyFont="1" applyFill="1" applyBorder="1" applyAlignment="1" applyProtection="1">
      <alignment horizontal="center" vertical="center" wrapText="1"/>
    </xf>
    <xf numFmtId="0" fontId="21" fillId="2" borderId="66" xfId="1" applyNumberFormat="1" applyFont="1" applyFill="1" applyBorder="1" applyAlignment="1" applyProtection="1">
      <alignment horizontal="center" vertical="center" wrapText="1"/>
    </xf>
    <xf numFmtId="0" fontId="21" fillId="2" borderId="53" xfId="1" applyNumberFormat="1" applyFont="1" applyFill="1" applyBorder="1" applyAlignment="1" applyProtection="1">
      <alignment horizontal="center" vertical="center" wrapText="1"/>
    </xf>
    <xf numFmtId="0" fontId="20" fillId="2" borderId="20" xfId="1" applyNumberFormat="1" applyFont="1" applyFill="1" applyBorder="1" applyAlignment="1" applyProtection="1">
      <alignment horizontal="center" vertical="center"/>
    </xf>
    <xf numFmtId="0" fontId="20" fillId="2" borderId="40" xfId="1" applyNumberFormat="1" applyFont="1" applyFill="1" applyBorder="1" applyAlignment="1" applyProtection="1">
      <alignment horizontal="center" vertical="center"/>
    </xf>
    <xf numFmtId="49" fontId="18" fillId="10" borderId="18" xfId="1" applyNumberFormat="1" applyFont="1" applyFill="1" applyBorder="1" applyAlignment="1" applyProtection="1">
      <alignment horizontal="left" vertical="top"/>
    </xf>
    <xf numFmtId="49" fontId="18" fillId="10" borderId="0" xfId="1" applyNumberFormat="1" applyFont="1" applyFill="1" applyBorder="1" applyAlignment="1" applyProtection="1">
      <alignment horizontal="center" vertical="top"/>
    </xf>
    <xf numFmtId="49" fontId="18" fillId="10" borderId="0" xfId="1" applyNumberFormat="1" applyFont="1" applyFill="1" applyBorder="1" applyAlignment="1" applyProtection="1">
      <alignment horizontal="center"/>
    </xf>
    <xf numFmtId="49" fontId="18" fillId="0" borderId="0" xfId="1" applyNumberFormat="1" applyFont="1" applyFill="1" applyBorder="1" applyAlignment="1" applyProtection="1">
      <alignment horizontal="left" vertical="center"/>
    </xf>
    <xf numFmtId="0" fontId="20" fillId="0" borderId="0" xfId="1" applyNumberFormat="1" applyFont="1" applyFill="1" applyBorder="1" applyAlignment="1" applyProtection="1">
      <alignment horizontal="center" vertical="center"/>
    </xf>
    <xf numFmtId="0" fontId="18" fillId="0" borderId="7" xfId="1" applyNumberFormat="1" applyFont="1" applyFill="1" applyBorder="1" applyAlignment="1" applyProtection="1">
      <alignment horizontal="center" vertical="center"/>
    </xf>
    <xf numFmtId="49" fontId="20" fillId="2" borderId="35" xfId="1" applyNumberFormat="1" applyFont="1" applyFill="1" applyBorder="1" applyAlignment="1" applyProtection="1">
      <alignment horizontal="left" vertical="center"/>
    </xf>
    <xf numFmtId="49" fontId="20" fillId="2" borderId="5" xfId="1" applyNumberFormat="1" applyFont="1" applyFill="1" applyBorder="1" applyAlignment="1" applyProtection="1">
      <alignment horizontal="center" vertical="center"/>
    </xf>
    <xf numFmtId="49" fontId="20" fillId="0" borderId="44" xfId="1" applyNumberFormat="1" applyFont="1" applyFill="1" applyBorder="1" applyAlignment="1" applyProtection="1">
      <alignment horizontal="left" vertical="center"/>
    </xf>
    <xf numFmtId="49" fontId="20" fillId="0" borderId="47" xfId="1" applyNumberFormat="1" applyFont="1" applyFill="1" applyBorder="1" applyAlignment="1" applyProtection="1">
      <alignment horizontal="center" vertical="center"/>
    </xf>
    <xf numFmtId="49" fontId="20" fillId="0" borderId="47" xfId="1" applyNumberFormat="1" applyFont="1" applyFill="1" applyBorder="1" applyAlignment="1" applyProtection="1">
      <alignment vertical="center" wrapText="1"/>
    </xf>
    <xf numFmtId="0" fontId="20" fillId="0" borderId="47" xfId="1" applyNumberFormat="1" applyFont="1" applyFill="1" applyBorder="1" applyAlignment="1" applyProtection="1">
      <alignment horizontal="right" vertical="center"/>
    </xf>
    <xf numFmtId="0" fontId="20" fillId="0" borderId="30" xfId="1" applyNumberFormat="1" applyFont="1" applyFill="1" applyBorder="1" applyAlignment="1" applyProtection="1">
      <alignment horizontal="right" vertical="center"/>
    </xf>
    <xf numFmtId="49" fontId="20" fillId="2" borderId="25" xfId="1" applyNumberFormat="1" applyFont="1" applyFill="1" applyBorder="1" applyAlignment="1" applyProtection="1">
      <alignment horizontal="left" vertical="top"/>
    </xf>
    <xf numFmtId="49" fontId="20" fillId="2" borderId="3" xfId="1" applyNumberFormat="1" applyFont="1" applyFill="1" applyBorder="1" applyAlignment="1" applyProtection="1">
      <alignment horizontal="center" vertical="top"/>
    </xf>
    <xf numFmtId="0" fontId="20" fillId="2" borderId="3" xfId="1" applyNumberFormat="1" applyFont="1" applyFill="1" applyBorder="1" applyAlignment="1" applyProtection="1">
      <alignment horizontal="right" vertical="top"/>
    </xf>
    <xf numFmtId="0" fontId="20" fillId="2" borderId="12" xfId="1" applyNumberFormat="1" applyFont="1" applyFill="1" applyBorder="1" applyAlignment="1" applyProtection="1">
      <alignment horizontal="right" vertical="top"/>
    </xf>
    <xf numFmtId="49" fontId="20" fillId="2" borderId="25" xfId="1" applyNumberFormat="1" applyFont="1" applyFill="1" applyBorder="1" applyAlignment="1" applyProtection="1">
      <alignment horizontal="left" vertical="center"/>
    </xf>
    <xf numFmtId="49" fontId="20" fillId="2" borderId="3" xfId="1" applyNumberFormat="1" applyFont="1" applyFill="1" applyBorder="1" applyAlignment="1" applyProtection="1">
      <alignment horizontal="center" vertical="center"/>
    </xf>
    <xf numFmtId="49" fontId="20" fillId="0" borderId="47" xfId="1" applyNumberFormat="1" applyFont="1" applyFill="1" applyBorder="1" applyAlignment="1" applyProtection="1">
      <alignment horizontal="left" vertical="center" wrapText="1"/>
    </xf>
    <xf numFmtId="49" fontId="20" fillId="2" borderId="18" xfId="1" applyNumberFormat="1" applyFont="1" applyFill="1" applyBorder="1" applyAlignment="1" applyProtection="1">
      <alignment horizontal="left" vertical="top"/>
    </xf>
    <xf numFmtId="49" fontId="18" fillId="2" borderId="0" xfId="1" applyNumberFormat="1" applyFont="1" applyFill="1" applyBorder="1" applyAlignment="1" applyProtection="1">
      <alignment horizontal="center" vertical="top"/>
    </xf>
    <xf numFmtId="49" fontId="18" fillId="2" borderId="5" xfId="1" applyNumberFormat="1" applyFont="1" applyFill="1" applyBorder="1" applyAlignment="1" applyProtection="1">
      <alignment horizontal="center" vertical="center"/>
    </xf>
    <xf numFmtId="49" fontId="20" fillId="0" borderId="18" xfId="1" applyNumberFormat="1" applyFont="1" applyFill="1" applyBorder="1" applyAlignment="1" applyProtection="1">
      <alignment horizontal="left" vertical="center"/>
    </xf>
    <xf numFmtId="49" fontId="18" fillId="0" borderId="0" xfId="1" applyNumberFormat="1" applyFont="1" applyFill="1" applyBorder="1" applyAlignment="1" applyProtection="1">
      <alignment horizontal="center" vertical="center"/>
    </xf>
    <xf numFmtId="49" fontId="20" fillId="0" borderId="0" xfId="1" applyNumberFormat="1" applyFont="1" applyFill="1" applyBorder="1" applyAlignment="1" applyProtection="1">
      <alignment horizontal="left" vertical="center" wrapText="1"/>
    </xf>
    <xf numFmtId="49" fontId="20" fillId="0" borderId="0" xfId="1" applyNumberFormat="1" applyFont="1" applyFill="1" applyBorder="1" applyAlignment="1" applyProtection="1">
      <alignment vertical="center" wrapText="1"/>
    </xf>
    <xf numFmtId="0" fontId="20" fillId="0" borderId="0" xfId="1" applyNumberFormat="1" applyFont="1" applyFill="1" applyBorder="1" applyAlignment="1" applyProtection="1">
      <alignment horizontal="right" vertical="center"/>
    </xf>
    <xf numFmtId="0" fontId="20" fillId="0" borderId="7" xfId="1" applyNumberFormat="1" applyFont="1" applyFill="1" applyBorder="1" applyAlignment="1" applyProtection="1">
      <alignment horizontal="right" vertical="center"/>
    </xf>
    <xf numFmtId="49" fontId="20" fillId="0" borderId="35" xfId="1" applyNumberFormat="1" applyFont="1" applyFill="1" applyBorder="1" applyAlignment="1" applyProtection="1">
      <alignment horizontal="left" vertical="center"/>
    </xf>
    <xf numFmtId="49" fontId="20" fillId="2" borderId="26" xfId="1" applyNumberFormat="1" applyFont="1" applyFill="1" applyBorder="1" applyAlignment="1" applyProtection="1">
      <alignment horizontal="left" vertical="center"/>
    </xf>
    <xf numFmtId="49" fontId="20" fillId="2" borderId="41" xfId="1" applyNumberFormat="1" applyFont="1" applyFill="1" applyBorder="1" applyAlignment="1" applyProtection="1">
      <alignment horizontal="center" vertical="center"/>
    </xf>
    <xf numFmtId="49" fontId="18" fillId="0" borderId="0" xfId="1" applyNumberFormat="1" applyFont="1" applyAlignment="1" applyProtection="1">
      <alignment horizontal="right" vertical="top"/>
    </xf>
    <xf numFmtId="49" fontId="19" fillId="0" borderId="0" xfId="1" applyNumberFormat="1" applyFont="1" applyAlignment="1" applyProtection="1">
      <alignment vertical="center"/>
    </xf>
    <xf numFmtId="0" fontId="16" fillId="0" borderId="0" xfId="1" applyFont="1" applyProtection="1"/>
    <xf numFmtId="0" fontId="14" fillId="0" borderId="0" xfId="0" applyFont="1" applyProtection="1"/>
    <xf numFmtId="0" fontId="0" fillId="0" borderId="0" xfId="0" applyProtection="1"/>
    <xf numFmtId="49" fontId="18" fillId="0" borderId="0" xfId="1" applyNumberFormat="1" applyFont="1" applyProtection="1"/>
    <xf numFmtId="0" fontId="14" fillId="0" borderId="0" xfId="0" applyFont="1" applyFill="1" applyBorder="1" applyProtection="1"/>
    <xf numFmtId="0" fontId="12" fillId="0" borderId="0" xfId="0" applyFont="1" applyProtection="1"/>
    <xf numFmtId="0" fontId="34" fillId="0" borderId="0" xfId="0" applyFont="1" applyFill="1" applyAlignment="1" applyProtection="1">
      <alignment horizontal="center" vertical="center"/>
    </xf>
    <xf numFmtId="0" fontId="14" fillId="0" borderId="0" xfId="0" applyFont="1" applyFill="1" applyProtection="1"/>
    <xf numFmtId="0" fontId="34" fillId="0" borderId="0" xfId="0" applyFont="1" applyAlignment="1" applyProtection="1">
      <alignment horizontal="center" vertical="center"/>
    </xf>
    <xf numFmtId="0" fontId="34" fillId="0" borderId="0" xfId="0" applyFont="1" applyFill="1" applyBorder="1" applyAlignment="1" applyProtection="1">
      <alignment horizontal="center" vertical="center"/>
    </xf>
    <xf numFmtId="0" fontId="35" fillId="0" borderId="0" xfId="0" applyFont="1" applyAlignment="1" applyProtection="1">
      <alignment horizontal="center" vertical="center"/>
    </xf>
    <xf numFmtId="0" fontId="29" fillId="6" borderId="16" xfId="1" applyFont="1" applyFill="1" applyBorder="1" applyAlignment="1" applyProtection="1">
      <alignment horizontal="center" vertical="center"/>
    </xf>
    <xf numFmtId="0" fontId="29" fillId="0" borderId="13" xfId="1" applyFont="1" applyFill="1" applyBorder="1" applyAlignment="1" applyProtection="1">
      <alignment horizontal="center" vertical="center"/>
    </xf>
    <xf numFmtId="0" fontId="27" fillId="7" borderId="17"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9" fillId="4" borderId="16" xfId="1" applyFont="1" applyFill="1" applyBorder="1" applyAlignment="1" applyProtection="1">
      <alignment horizontal="center" vertical="center"/>
    </xf>
    <xf numFmtId="0" fontId="27" fillId="6" borderId="17" xfId="0" applyFont="1" applyFill="1" applyBorder="1" applyAlignment="1" applyProtection="1">
      <alignment horizontal="center" vertical="center"/>
    </xf>
    <xf numFmtId="0" fontId="27" fillId="6" borderId="11" xfId="0" applyFont="1" applyFill="1" applyBorder="1" applyAlignment="1" applyProtection="1">
      <alignment horizontal="center" vertical="center"/>
    </xf>
    <xf numFmtId="0" fontId="27" fillId="4" borderId="17" xfId="0" applyFont="1" applyFill="1" applyBorder="1" applyAlignment="1" applyProtection="1">
      <alignment horizontal="center" vertical="center"/>
    </xf>
    <xf numFmtId="0" fontId="29" fillId="6" borderId="6" xfId="1" applyFont="1" applyFill="1" applyBorder="1" applyAlignment="1" applyProtection="1">
      <alignment horizontal="center" vertical="center"/>
    </xf>
    <xf numFmtId="0" fontId="20" fillId="0" borderId="13" xfId="0" quotePrefix="1" applyFont="1" applyFill="1" applyBorder="1" applyAlignment="1" applyProtection="1">
      <alignment horizontal="center" vertical="top" wrapText="1"/>
    </xf>
    <xf numFmtId="0" fontId="20" fillId="0" borderId="13" xfId="0" applyFont="1" applyFill="1" applyBorder="1" applyAlignment="1" applyProtection="1">
      <alignment horizontal="center" vertical="top" wrapText="1"/>
    </xf>
    <xf numFmtId="0" fontId="27" fillId="8" borderId="17" xfId="0" applyFont="1" applyFill="1" applyBorder="1" applyAlignment="1" applyProtection="1">
      <alignment horizontal="center" vertical="center"/>
    </xf>
    <xf numFmtId="0" fontId="29" fillId="6" borderId="0" xfId="1" applyFont="1" applyFill="1" applyBorder="1" applyAlignment="1" applyProtection="1">
      <alignment horizontal="center" vertical="top" wrapText="1"/>
    </xf>
    <xf numFmtId="0" fontId="29" fillId="0" borderId="13" xfId="1" applyFont="1" applyFill="1" applyBorder="1" applyAlignment="1" applyProtection="1">
      <alignment horizontal="center" vertical="top" wrapText="1"/>
    </xf>
    <xf numFmtId="0" fontId="29" fillId="7" borderId="0" xfId="1" applyFont="1" applyFill="1" applyBorder="1" applyAlignment="1" applyProtection="1">
      <alignment horizontal="center" vertical="center" wrapText="1"/>
    </xf>
    <xf numFmtId="0" fontId="29" fillId="0" borderId="13" xfId="1" applyFont="1" applyFill="1" applyBorder="1" applyAlignment="1" applyProtection="1">
      <alignment horizontal="center" vertical="center" wrapText="1"/>
    </xf>
    <xf numFmtId="0" fontId="29" fillId="6" borderId="0" xfId="1" applyFont="1" applyFill="1" applyBorder="1" applyAlignment="1" applyProtection="1">
      <alignment horizontal="center" vertical="center" wrapText="1"/>
    </xf>
    <xf numFmtId="0" fontId="29" fillId="4" borderId="0" xfId="1" applyFont="1" applyFill="1" applyBorder="1" applyAlignment="1" applyProtection="1">
      <alignment horizontal="center" vertical="center" wrapText="1"/>
    </xf>
    <xf numFmtId="0" fontId="29" fillId="6" borderId="2" xfId="1" applyFont="1" applyFill="1" applyBorder="1" applyAlignment="1" applyProtection="1">
      <alignment horizontal="center" vertical="center" wrapText="1"/>
    </xf>
    <xf numFmtId="0" fontId="29" fillId="4" borderId="0" xfId="1" applyFont="1" applyFill="1" applyBorder="1" applyAlignment="1" applyProtection="1">
      <alignment horizontal="center" vertical="top" wrapText="1"/>
    </xf>
    <xf numFmtId="0" fontId="29" fillId="6" borderId="2" xfId="1" applyFont="1" applyFill="1" applyBorder="1" applyAlignment="1" applyProtection="1">
      <alignment horizontal="center" vertical="top" wrapText="1"/>
    </xf>
    <xf numFmtId="0" fontId="0" fillId="7" borderId="18" xfId="0" applyFill="1" applyBorder="1" applyAlignment="1" applyProtection="1">
      <alignment horizontal="center" vertical="center"/>
    </xf>
    <xf numFmtId="0" fontId="0" fillId="7" borderId="13" xfId="0" applyFill="1" applyBorder="1" applyAlignment="1" applyProtection="1">
      <alignment horizontal="center" vertical="center"/>
    </xf>
    <xf numFmtId="0" fontId="0" fillId="6" borderId="18" xfId="0" applyFill="1" applyBorder="1" applyAlignment="1" applyProtection="1">
      <alignment horizontal="center" vertical="center"/>
    </xf>
    <xf numFmtId="0" fontId="0" fillId="6" borderId="13" xfId="0" applyFill="1" applyBorder="1" applyAlignment="1" applyProtection="1">
      <alignment horizontal="center" vertical="center"/>
    </xf>
    <xf numFmtId="0" fontId="20" fillId="6" borderId="18" xfId="0" quotePrefix="1" applyFont="1" applyFill="1" applyBorder="1" applyAlignment="1" applyProtection="1">
      <alignment horizontal="center" vertical="center"/>
    </xf>
    <xf numFmtId="0" fontId="20" fillId="0" borderId="13" xfId="0" quotePrefix="1" applyFont="1" applyFill="1" applyBorder="1" applyAlignment="1" applyProtection="1">
      <alignment horizontal="center" vertical="center"/>
    </xf>
    <xf numFmtId="0" fontId="20" fillId="4" borderId="18" xfId="0" quotePrefix="1" applyFont="1" applyFill="1" applyBorder="1" applyAlignment="1" applyProtection="1">
      <alignment vertical="center"/>
    </xf>
    <xf numFmtId="0" fontId="20" fillId="4" borderId="0" xfId="0" quotePrefix="1" applyFont="1" applyFill="1" applyBorder="1" applyAlignment="1" applyProtection="1">
      <alignment horizontal="center" vertical="center"/>
    </xf>
    <xf numFmtId="0" fontId="36" fillId="4" borderId="7" xfId="0" applyFont="1" applyFill="1" applyBorder="1" applyAlignment="1" applyProtection="1">
      <alignment horizontal="center" vertical="center"/>
    </xf>
    <xf numFmtId="0" fontId="20" fillId="4" borderId="18" xfId="0" quotePrefix="1" applyFont="1" applyFill="1" applyBorder="1" applyAlignment="1" applyProtection="1">
      <alignment horizontal="center" vertical="center"/>
    </xf>
    <xf numFmtId="0" fontId="20" fillId="6" borderId="18" xfId="0" quotePrefix="1" applyFont="1" applyFill="1" applyBorder="1" applyAlignment="1" applyProtection="1">
      <alignment vertical="center"/>
    </xf>
    <xf numFmtId="0" fontId="20" fillId="6" borderId="0" xfId="0" quotePrefix="1" applyFont="1" applyFill="1" applyBorder="1" applyAlignment="1" applyProtection="1">
      <alignment horizontal="center" vertical="center"/>
    </xf>
    <xf numFmtId="0" fontId="36" fillId="6" borderId="7" xfId="0" applyFont="1" applyFill="1" applyBorder="1" applyAlignment="1" applyProtection="1">
      <alignment horizontal="center" vertical="center"/>
    </xf>
    <xf numFmtId="0" fontId="20" fillId="0" borderId="13" xfId="0" quotePrefix="1"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20" fillId="4" borderId="7" xfId="0" quotePrefix="1" applyFont="1" applyFill="1" applyBorder="1" applyAlignment="1" applyProtection="1">
      <alignment horizontal="center" vertical="center" wrapText="1"/>
    </xf>
    <xf numFmtId="0" fontId="0" fillId="8" borderId="18" xfId="0" applyFill="1" applyBorder="1" applyAlignment="1" applyProtection="1">
      <alignment horizontal="center" vertical="center"/>
    </xf>
    <xf numFmtId="0" fontId="20" fillId="8" borderId="18" xfId="0" quotePrefix="1" applyFont="1" applyFill="1" applyBorder="1" applyAlignment="1" applyProtection="1">
      <alignment horizontal="center" vertical="center" wrapText="1"/>
    </xf>
    <xf numFmtId="0" fontId="20" fillId="6" borderId="0" xfId="1" applyFont="1" applyFill="1" applyBorder="1" applyAlignment="1" applyProtection="1">
      <alignment horizontal="center"/>
    </xf>
    <xf numFmtId="0" fontId="20" fillId="0" borderId="13" xfId="1" applyFont="1" applyFill="1" applyBorder="1" applyAlignment="1" applyProtection="1">
      <alignment horizontal="center"/>
    </xf>
    <xf numFmtId="0" fontId="20" fillId="4" borderId="12" xfId="0" quotePrefix="1" applyFont="1" applyFill="1" applyBorder="1" applyAlignment="1" applyProtection="1">
      <alignment horizontal="center" vertical="center" wrapText="1"/>
    </xf>
    <xf numFmtId="0" fontId="20" fillId="4" borderId="25" xfId="0" quotePrefix="1" applyFont="1" applyFill="1" applyBorder="1" applyAlignment="1" applyProtection="1">
      <alignment horizontal="center" vertical="center" wrapText="1"/>
    </xf>
    <xf numFmtId="0" fontId="20" fillId="6" borderId="12" xfId="0" quotePrefix="1" applyFont="1" applyFill="1" applyBorder="1" applyAlignment="1" applyProtection="1">
      <alignment horizontal="center" vertical="center" wrapText="1"/>
    </xf>
    <xf numFmtId="0" fontId="20" fillId="6" borderId="25" xfId="0" quotePrefix="1" applyFont="1" applyFill="1" applyBorder="1" applyAlignment="1" applyProtection="1">
      <alignment horizontal="center" vertical="center" wrapText="1"/>
    </xf>
    <xf numFmtId="0" fontId="20" fillId="6" borderId="3" xfId="0" quotePrefix="1" applyFont="1" applyFill="1" applyBorder="1" applyAlignment="1" applyProtection="1">
      <alignment horizontal="center" vertical="center" wrapText="1"/>
    </xf>
    <xf numFmtId="0" fontId="20" fillId="8" borderId="12" xfId="0" quotePrefix="1" applyFont="1" applyFill="1" applyBorder="1" applyAlignment="1" applyProtection="1">
      <alignment horizontal="center" vertical="center" wrapText="1"/>
    </xf>
    <xf numFmtId="0" fontId="20" fillId="8" borderId="13" xfId="0" quotePrefix="1" applyFont="1" applyFill="1" applyBorder="1" applyAlignment="1" applyProtection="1">
      <alignment horizontal="center" vertical="center" wrapText="1"/>
    </xf>
    <xf numFmtId="0" fontId="20" fillId="6" borderId="44" xfId="0" quotePrefix="1" applyFont="1" applyFill="1" applyBorder="1" applyAlignment="1" applyProtection="1">
      <alignment horizontal="center" wrapText="1"/>
    </xf>
    <xf numFmtId="0" fontId="20" fillId="0" borderId="13" xfId="0" quotePrefix="1" applyFont="1" applyFill="1" applyBorder="1" applyAlignment="1" applyProtection="1">
      <alignment horizontal="center" wrapText="1"/>
    </xf>
    <xf numFmtId="16" fontId="20" fillId="4" borderId="37" xfId="0" quotePrefix="1" applyNumberFormat="1" applyFont="1" applyFill="1" applyBorder="1" applyAlignment="1" applyProtection="1">
      <alignment horizontal="center" wrapText="1"/>
    </xf>
    <xf numFmtId="0" fontId="20" fillId="4" borderId="43" xfId="0" quotePrefix="1" applyFont="1" applyFill="1" applyBorder="1" applyAlignment="1" applyProtection="1">
      <alignment horizontal="center" wrapText="1"/>
    </xf>
    <xf numFmtId="0" fontId="20" fillId="4" borderId="1" xfId="0" quotePrefix="1" applyFont="1" applyFill="1" applyBorder="1" applyAlignment="1" applyProtection="1">
      <alignment horizontal="center" wrapText="1"/>
    </xf>
    <xf numFmtId="0" fontId="20" fillId="4" borderId="44" xfId="0" quotePrefix="1" applyFont="1" applyFill="1" applyBorder="1" applyAlignment="1" applyProtection="1">
      <alignment horizontal="center" wrapText="1"/>
    </xf>
    <xf numFmtId="16" fontId="20" fillId="6" borderId="37" xfId="0" quotePrefix="1" applyNumberFormat="1" applyFont="1" applyFill="1" applyBorder="1" applyAlignment="1" applyProtection="1">
      <alignment horizontal="center" wrapText="1"/>
    </xf>
    <xf numFmtId="0" fontId="20" fillId="6" borderId="43" xfId="0" quotePrefix="1" applyFont="1" applyFill="1" applyBorder="1" applyAlignment="1" applyProtection="1">
      <alignment horizontal="center" wrapText="1"/>
    </xf>
    <xf numFmtId="0" fontId="20" fillId="6" borderId="1" xfId="0" quotePrefix="1" applyFont="1" applyFill="1" applyBorder="1" applyAlignment="1" applyProtection="1">
      <alignment horizontal="center" wrapText="1"/>
    </xf>
    <xf numFmtId="0" fontId="20" fillId="6" borderId="29" xfId="0" quotePrefix="1" applyFont="1" applyFill="1" applyBorder="1" applyAlignment="1" applyProtection="1">
      <alignment horizontal="center" wrapText="1"/>
    </xf>
    <xf numFmtId="0" fontId="20" fillId="6" borderId="47" xfId="0" quotePrefix="1" applyNumberFormat="1" applyFont="1" applyFill="1" applyBorder="1" applyAlignment="1" applyProtection="1">
      <alignment horizontal="center" wrapText="1"/>
    </xf>
    <xf numFmtId="0" fontId="20" fillId="0" borderId="13" xfId="0" quotePrefix="1" applyNumberFormat="1" applyFont="1" applyFill="1" applyBorder="1" applyAlignment="1" applyProtection="1">
      <alignment horizontal="center" wrapText="1"/>
    </xf>
    <xf numFmtId="0" fontId="20" fillId="4" borderId="30" xfId="0" quotePrefix="1" applyFont="1" applyFill="1" applyBorder="1" applyAlignment="1" applyProtection="1">
      <alignment horizontal="center" wrapText="1"/>
    </xf>
    <xf numFmtId="0" fontId="20" fillId="8" borderId="29" xfId="0" quotePrefix="1" applyFont="1" applyFill="1" applyBorder="1" applyAlignment="1" applyProtection="1">
      <alignment horizontal="center" wrapText="1"/>
    </xf>
    <xf numFmtId="0" fontId="20" fillId="8" borderId="44" xfId="0" quotePrefix="1" applyFont="1" applyFill="1" applyBorder="1" applyAlignment="1" applyProtection="1">
      <alignment horizontal="center" wrapText="1"/>
    </xf>
    <xf numFmtId="0" fontId="20" fillId="6" borderId="47" xfId="0" quotePrefix="1" applyFont="1" applyFill="1" applyBorder="1" applyAlignment="1" applyProtection="1">
      <alignment horizontal="center" wrapText="1"/>
    </xf>
    <xf numFmtId="0" fontId="20" fillId="6" borderId="44" xfId="0" quotePrefix="1" applyFont="1" applyFill="1" applyBorder="1" applyAlignment="1" applyProtection="1">
      <alignment horizontal="center" vertical="center" wrapText="1"/>
    </xf>
    <xf numFmtId="0" fontId="20" fillId="4" borderId="30" xfId="0" quotePrefix="1" applyFont="1" applyFill="1" applyBorder="1" applyAlignment="1" applyProtection="1">
      <alignment horizontal="center" vertical="center" wrapText="1"/>
    </xf>
    <xf numFmtId="0" fontId="20" fillId="4" borderId="43" xfId="0" quotePrefix="1" applyFont="1" applyFill="1" applyBorder="1" applyAlignment="1" applyProtection="1">
      <alignment horizontal="center" vertical="center" wrapText="1"/>
    </xf>
    <xf numFmtId="0" fontId="26" fillId="4" borderId="26" xfId="0" quotePrefix="1" applyFont="1" applyFill="1" applyBorder="1" applyAlignment="1" applyProtection="1">
      <alignment horizontal="center" vertical="center" wrapText="1"/>
    </xf>
    <xf numFmtId="0" fontId="26" fillId="0" borderId="13" xfId="0" quotePrefix="1" applyFont="1" applyFill="1" applyBorder="1" applyAlignment="1" applyProtection="1">
      <alignment horizontal="center" vertical="center" wrapText="1"/>
    </xf>
    <xf numFmtId="0" fontId="20" fillId="6" borderId="30" xfId="0" quotePrefix="1" applyFont="1" applyFill="1" applyBorder="1" applyAlignment="1" applyProtection="1">
      <alignment horizontal="center" vertical="center" wrapText="1"/>
    </xf>
    <xf numFmtId="0" fontId="20" fillId="6" borderId="43" xfId="0" quotePrefix="1" applyFont="1" applyFill="1" applyBorder="1" applyAlignment="1" applyProtection="1">
      <alignment horizontal="center" vertical="center" wrapText="1"/>
    </xf>
    <xf numFmtId="0" fontId="26" fillId="6" borderId="26" xfId="0" quotePrefix="1" applyFont="1" applyFill="1" applyBorder="1" applyAlignment="1" applyProtection="1">
      <alignment horizontal="center" vertical="center" wrapText="1"/>
    </xf>
    <xf numFmtId="0" fontId="20" fillId="4" borderId="46" xfId="0" quotePrefix="1" applyFont="1" applyFill="1" applyBorder="1" applyAlignment="1" applyProtection="1">
      <alignment horizontal="center" vertical="center" wrapText="1"/>
    </xf>
    <xf numFmtId="0" fontId="18" fillId="4" borderId="9" xfId="0" quotePrefix="1" applyFont="1" applyFill="1" applyBorder="1" applyAlignment="1" applyProtection="1">
      <alignment horizontal="center" vertical="center" wrapText="1"/>
    </xf>
    <xf numFmtId="0" fontId="18" fillId="4" borderId="22" xfId="0" quotePrefix="1" applyFont="1" applyFill="1" applyBorder="1" applyAlignment="1" applyProtection="1">
      <alignment horizontal="center" vertical="center" wrapText="1"/>
    </xf>
    <xf numFmtId="0" fontId="20" fillId="4" borderId="42" xfId="0" quotePrefix="1" applyFont="1" applyFill="1" applyBorder="1" applyAlignment="1" applyProtection="1">
      <alignment horizontal="center" vertical="center" wrapText="1"/>
    </xf>
    <xf numFmtId="0" fontId="20" fillId="6" borderId="46" xfId="0" quotePrefix="1" applyFont="1" applyFill="1" applyBorder="1" applyAlignment="1" applyProtection="1">
      <alignment horizontal="center" vertical="center" wrapText="1"/>
    </xf>
    <xf numFmtId="0" fontId="18" fillId="6" borderId="9" xfId="0" quotePrefix="1" applyFont="1" applyFill="1" applyBorder="1" applyAlignment="1" applyProtection="1">
      <alignment horizontal="center" vertical="center" wrapText="1"/>
    </xf>
    <xf numFmtId="0" fontId="18" fillId="6" borderId="22" xfId="0" quotePrefix="1" applyFont="1" applyFill="1" applyBorder="1" applyAlignment="1" applyProtection="1">
      <alignment horizontal="center" vertical="center" wrapText="1"/>
    </xf>
    <xf numFmtId="0" fontId="20" fillId="6" borderId="42" xfId="0" quotePrefix="1" applyFont="1" applyFill="1" applyBorder="1" applyAlignment="1" applyProtection="1">
      <alignment horizontal="center" vertical="center" wrapText="1"/>
    </xf>
    <xf numFmtId="0" fontId="18" fillId="6" borderId="24" xfId="0" quotePrefix="1" applyFont="1" applyFill="1" applyBorder="1" applyAlignment="1" applyProtection="1">
      <alignment horizontal="center" vertical="center" wrapText="1"/>
    </xf>
    <xf numFmtId="0" fontId="26" fillId="6" borderId="15" xfId="0" quotePrefix="1" applyFont="1" applyFill="1" applyBorder="1" applyAlignment="1" applyProtection="1">
      <alignment horizontal="center" vertical="center" wrapText="1"/>
    </xf>
    <xf numFmtId="0" fontId="26" fillId="6" borderId="41" xfId="0" quotePrefix="1" applyFont="1" applyFill="1" applyBorder="1" applyAlignment="1" applyProtection="1">
      <alignment horizontal="center" vertical="center" wrapText="1"/>
    </xf>
    <xf numFmtId="0" fontId="26" fillId="4" borderId="10" xfId="0" quotePrefix="1" applyFont="1" applyFill="1" applyBorder="1" applyAlignment="1" applyProtection="1">
      <alignment horizontal="center" vertical="center" wrapText="1"/>
    </xf>
    <xf numFmtId="0" fontId="26" fillId="8" borderId="26" xfId="0" quotePrefix="1" applyFont="1" applyFill="1" applyBorder="1" applyAlignment="1" applyProtection="1">
      <alignment horizontal="center" vertical="center" wrapText="1"/>
    </xf>
    <xf numFmtId="49" fontId="16" fillId="5" borderId="27" xfId="0" applyNumberFormat="1" applyFont="1" applyFill="1" applyBorder="1" applyAlignment="1" applyProtection="1">
      <alignment horizontal="right" vertical="top"/>
    </xf>
    <xf numFmtId="49" fontId="16" fillId="5" borderId="4" xfId="0" applyNumberFormat="1" applyFont="1" applyFill="1" applyBorder="1" applyAlignment="1" applyProtection="1">
      <alignment horizontal="right" vertical="top"/>
    </xf>
    <xf numFmtId="49" fontId="16" fillId="5" borderId="37" xfId="0" applyNumberFormat="1" applyFont="1" applyFill="1" applyBorder="1" applyAlignment="1" applyProtection="1">
      <alignment horizontal="left" vertical="top" wrapText="1"/>
    </xf>
    <xf numFmtId="0" fontId="15" fillId="0" borderId="0" xfId="0" applyFont="1" applyAlignment="1" applyProtection="1">
      <alignment horizontal="right" vertical="top"/>
    </xf>
    <xf numFmtId="49" fontId="16" fillId="5" borderId="23" xfId="0" applyNumberFormat="1" applyFont="1" applyFill="1" applyBorder="1" applyAlignment="1" applyProtection="1">
      <alignment horizontal="right" vertical="top"/>
    </xf>
    <xf numFmtId="49" fontId="16" fillId="5" borderId="24" xfId="0" applyNumberFormat="1" applyFont="1" applyFill="1" applyBorder="1" applyAlignment="1" applyProtection="1">
      <alignment horizontal="right" vertical="top"/>
    </xf>
    <xf numFmtId="49" fontId="16" fillId="5" borderId="10" xfId="0" applyNumberFormat="1" applyFont="1" applyFill="1" applyBorder="1" applyAlignment="1" applyProtection="1">
      <alignment horizontal="left" vertical="top" wrapText="1"/>
    </xf>
    <xf numFmtId="49" fontId="17" fillId="0" borderId="0" xfId="0" applyNumberFormat="1" applyFont="1" applyBorder="1" applyAlignment="1" applyProtection="1">
      <alignment horizontal="left" vertical="center"/>
    </xf>
    <xf numFmtId="0" fontId="0" fillId="0" borderId="0" xfId="0" applyFill="1" applyBorder="1" applyProtection="1"/>
    <xf numFmtId="0" fontId="15" fillId="0" borderId="16" xfId="0" applyFont="1" applyFill="1" applyBorder="1" applyAlignment="1" applyProtection="1">
      <alignment horizontal="right" vertical="top"/>
    </xf>
    <xf numFmtId="0" fontId="0" fillId="0" borderId="0" xfId="0" applyFill="1" applyProtection="1"/>
    <xf numFmtId="0" fontId="28" fillId="0" borderId="0" xfId="0" applyFont="1" applyProtection="1"/>
    <xf numFmtId="49" fontId="11" fillId="0" borderId="0" xfId="0" applyNumberFormat="1" applyFont="1" applyProtection="1"/>
    <xf numFmtId="49" fontId="17" fillId="0" borderId="0" xfId="0" applyNumberFormat="1" applyFont="1" applyFill="1" applyBorder="1" applyAlignment="1" applyProtection="1">
      <alignment horizontal="left" vertical="center"/>
    </xf>
    <xf numFmtId="49" fontId="0" fillId="0" borderId="0" xfId="0" applyNumberFormat="1" applyProtection="1"/>
    <xf numFmtId="49" fontId="17" fillId="2" borderId="31" xfId="0" applyNumberFormat="1" applyFont="1" applyFill="1" applyBorder="1" applyAlignment="1" applyProtection="1">
      <alignment horizontal="right" vertical="top"/>
    </xf>
    <xf numFmtId="49" fontId="17" fillId="2" borderId="64" xfId="0" applyNumberFormat="1" applyFont="1" applyFill="1" applyBorder="1" applyAlignment="1" applyProtection="1">
      <alignment horizontal="right" vertical="top"/>
    </xf>
    <xf numFmtId="49" fontId="17" fillId="2" borderId="48" xfId="0" applyNumberFormat="1" applyFont="1" applyFill="1" applyBorder="1" applyAlignment="1" applyProtection="1">
      <alignment horizontal="left" vertical="top" wrapText="1"/>
    </xf>
    <xf numFmtId="49" fontId="17" fillId="2" borderId="27" xfId="0" applyNumberFormat="1" applyFont="1" applyFill="1" applyBorder="1" applyAlignment="1" applyProtection="1">
      <alignment horizontal="right" vertical="top"/>
    </xf>
    <xf numFmtId="49" fontId="17" fillId="2" borderId="4" xfId="0" applyNumberFormat="1" applyFont="1" applyFill="1" applyBorder="1" applyAlignment="1" applyProtection="1">
      <alignment horizontal="right" vertical="top"/>
    </xf>
    <xf numFmtId="49" fontId="17" fillId="2" borderId="5" xfId="0" applyNumberFormat="1" applyFont="1" applyFill="1" applyBorder="1" applyAlignment="1" applyProtection="1">
      <alignment horizontal="left" vertical="top" wrapText="1"/>
    </xf>
    <xf numFmtId="0" fontId="11" fillId="0" borderId="0" xfId="0" applyFont="1" applyAlignment="1" applyProtection="1">
      <alignment horizontal="right" vertical="top"/>
    </xf>
    <xf numFmtId="0" fontId="29" fillId="0" borderId="18" xfId="1" applyFont="1" applyFill="1" applyBorder="1" applyAlignment="1" applyProtection="1">
      <alignment horizontal="center" vertical="top" wrapText="1"/>
    </xf>
    <xf numFmtId="0" fontId="29" fillId="0" borderId="18" xfId="1" applyFont="1" applyFill="1" applyBorder="1" applyAlignment="1" applyProtection="1">
      <alignment horizontal="center" vertical="center" wrapText="1"/>
    </xf>
    <xf numFmtId="0" fontId="20" fillId="0" borderId="18" xfId="0" applyFont="1" applyFill="1" applyBorder="1" applyAlignment="1" applyProtection="1">
      <alignment horizontal="center" vertical="top" wrapText="1"/>
    </xf>
    <xf numFmtId="0" fontId="20" fillId="0" borderId="18" xfId="0" quotePrefix="1" applyFont="1" applyFill="1" applyBorder="1" applyAlignment="1" applyProtection="1">
      <alignment horizontal="center" vertical="top" wrapText="1"/>
    </xf>
    <xf numFmtId="0" fontId="20" fillId="6" borderId="0" xfId="0" quotePrefix="1" applyFont="1" applyFill="1" applyBorder="1" applyAlignment="1" applyProtection="1">
      <alignment horizontal="center" vertical="top"/>
    </xf>
    <xf numFmtId="0" fontId="20" fillId="0" borderId="18" xfId="0" quotePrefix="1" applyFont="1" applyFill="1" applyBorder="1" applyAlignment="1" applyProtection="1">
      <alignment horizontal="center" vertical="top"/>
    </xf>
    <xf numFmtId="0" fontId="20" fillId="4" borderId="0" xfId="0" quotePrefix="1" applyFont="1" applyFill="1" applyBorder="1" applyAlignment="1" applyProtection="1">
      <alignment horizontal="center" vertical="top"/>
    </xf>
    <xf numFmtId="0" fontId="20" fillId="6" borderId="1" xfId="0" quotePrefix="1" applyFont="1" applyFill="1" applyBorder="1" applyAlignment="1" applyProtection="1">
      <alignment horizontal="center" wrapText="1"/>
    </xf>
    <xf numFmtId="0" fontId="20" fillId="4" borderId="43" xfId="0" quotePrefix="1" applyFont="1" applyFill="1" applyBorder="1" applyAlignment="1" applyProtection="1">
      <alignment horizontal="center" wrapText="1"/>
    </xf>
    <xf numFmtId="0" fontId="20" fillId="6" borderId="43" xfId="0" quotePrefix="1" applyFont="1" applyFill="1" applyBorder="1" applyAlignment="1" applyProtection="1">
      <alignment horizontal="center" wrapText="1"/>
    </xf>
    <xf numFmtId="0" fontId="12" fillId="0" borderId="0" xfId="0" applyFont="1" applyFill="1" applyProtection="1"/>
    <xf numFmtId="0" fontId="38" fillId="0" borderId="54" xfId="0" applyFont="1" applyFill="1" applyBorder="1" applyAlignment="1" applyProtection="1">
      <alignment horizontal="center" vertical="center"/>
    </xf>
    <xf numFmtId="0" fontId="27" fillId="9" borderId="17" xfId="0" applyFont="1" applyFill="1" applyBorder="1" applyAlignment="1" applyProtection="1">
      <alignment horizontal="center" vertical="center"/>
    </xf>
    <xf numFmtId="0" fontId="27" fillId="9" borderId="11" xfId="0" applyFont="1" applyFill="1" applyBorder="1" applyAlignment="1" applyProtection="1">
      <alignment horizontal="center" vertical="center"/>
    </xf>
    <xf numFmtId="0" fontId="0" fillId="9" borderId="18" xfId="0" applyFill="1" applyBorder="1" applyAlignment="1" applyProtection="1">
      <alignment horizontal="center" vertical="center"/>
    </xf>
    <xf numFmtId="0" fontId="0" fillId="9" borderId="13" xfId="0" applyFill="1" applyBorder="1" applyAlignment="1" applyProtection="1">
      <alignment horizontal="center" vertical="center"/>
    </xf>
    <xf numFmtId="0" fontId="20" fillId="4" borderId="0" xfId="0" quotePrefix="1" applyFont="1" applyFill="1" applyBorder="1" applyAlignment="1" applyProtection="1">
      <alignment horizontal="center" vertical="center" wrapText="1"/>
    </xf>
    <xf numFmtId="0" fontId="20" fillId="6" borderId="7" xfId="0" quotePrefix="1" applyFont="1" applyFill="1" applyBorder="1" applyAlignment="1" applyProtection="1">
      <alignment horizontal="center" vertical="center" wrapText="1"/>
    </xf>
    <xf numFmtId="0" fontId="20" fillId="9" borderId="7" xfId="0" quotePrefix="1" applyFont="1" applyFill="1" applyBorder="1" applyAlignment="1" applyProtection="1">
      <alignment horizontal="center" vertical="center" wrapText="1"/>
    </xf>
    <xf numFmtId="0" fontId="20" fillId="9" borderId="13" xfId="0" quotePrefix="1" applyFont="1" applyFill="1" applyBorder="1" applyAlignment="1" applyProtection="1">
      <alignment horizontal="center" vertical="center" wrapText="1"/>
    </xf>
    <xf numFmtId="0" fontId="20" fillId="4" borderId="3" xfId="0" quotePrefix="1" applyFont="1" applyFill="1" applyBorder="1" applyAlignment="1" applyProtection="1">
      <alignment horizontal="center" vertical="center" wrapText="1"/>
    </xf>
    <xf numFmtId="0" fontId="20" fillId="9" borderId="30" xfId="0" quotePrefix="1" applyFont="1" applyFill="1" applyBorder="1" applyAlignment="1" applyProtection="1">
      <alignment horizontal="center" wrapText="1"/>
    </xf>
    <xf numFmtId="0" fontId="20" fillId="9" borderId="29" xfId="0" quotePrefix="1" applyFont="1" applyFill="1" applyBorder="1" applyAlignment="1" applyProtection="1">
      <alignment horizontal="center" wrapText="1"/>
    </xf>
    <xf numFmtId="0" fontId="20" fillId="4" borderId="47" xfId="0" quotePrefix="1" applyNumberFormat="1" applyFont="1" applyFill="1" applyBorder="1" applyAlignment="1" applyProtection="1">
      <alignment horizontal="center" wrapText="1"/>
    </xf>
    <xf numFmtId="0" fontId="20" fillId="6" borderId="30" xfId="0" quotePrefix="1" applyFont="1" applyFill="1" applyBorder="1" applyAlignment="1" applyProtection="1">
      <alignment horizontal="center" wrapText="1"/>
    </xf>
    <xf numFmtId="0" fontId="20" fillId="6" borderId="26" xfId="0" quotePrefix="1" applyFont="1" applyFill="1" applyBorder="1" applyAlignment="1" applyProtection="1">
      <alignment horizontal="center" vertical="center" wrapText="1"/>
    </xf>
    <xf numFmtId="0" fontId="20" fillId="4" borderId="10" xfId="0" quotePrefix="1" applyFont="1" applyFill="1" applyBorder="1" applyAlignment="1" applyProtection="1">
      <alignment horizontal="center" vertical="center" wrapText="1"/>
    </xf>
    <xf numFmtId="0" fontId="20" fillId="4" borderId="22" xfId="0" quotePrefix="1" applyFont="1" applyFill="1" applyBorder="1" applyAlignment="1" applyProtection="1">
      <alignment horizontal="center" vertical="center" wrapText="1"/>
    </xf>
    <xf numFmtId="0" fontId="20" fillId="6" borderId="10" xfId="0" quotePrefix="1" applyFont="1" applyFill="1" applyBorder="1" applyAlignment="1" applyProtection="1">
      <alignment horizontal="center" vertical="center" wrapText="1"/>
    </xf>
    <xf numFmtId="0" fontId="20" fillId="6" borderId="22" xfId="0" quotePrefix="1" applyFont="1" applyFill="1" applyBorder="1" applyAlignment="1" applyProtection="1">
      <alignment horizontal="center" vertical="center" wrapText="1"/>
    </xf>
    <xf numFmtId="0" fontId="20" fillId="4" borderId="45" xfId="0" quotePrefix="1" applyFont="1" applyFill="1" applyBorder="1" applyAlignment="1" applyProtection="1">
      <alignment horizontal="center" vertical="center" wrapText="1"/>
    </xf>
    <xf numFmtId="0" fontId="20" fillId="4" borderId="23" xfId="0" quotePrefix="1" applyFont="1" applyFill="1" applyBorder="1" applyAlignment="1" applyProtection="1">
      <alignment horizontal="center" vertical="center" wrapText="1"/>
    </xf>
    <xf numFmtId="0" fontId="20" fillId="6" borderId="45" xfId="0" quotePrefix="1" applyFont="1" applyFill="1" applyBorder="1" applyAlignment="1" applyProtection="1">
      <alignment horizontal="center" vertical="center" wrapText="1"/>
    </xf>
    <xf numFmtId="0" fontId="20" fillId="6" borderId="23" xfId="0" quotePrefix="1" applyFont="1" applyFill="1" applyBorder="1" applyAlignment="1" applyProtection="1">
      <alignment horizontal="center" vertical="center" wrapText="1"/>
    </xf>
    <xf numFmtId="0" fontId="26" fillId="9" borderId="15" xfId="0" quotePrefix="1" applyFont="1" applyFill="1" applyBorder="1" applyAlignment="1" applyProtection="1">
      <alignment horizontal="center" vertical="center" wrapText="1"/>
    </xf>
    <xf numFmtId="0" fontId="26" fillId="4" borderId="41" xfId="0" quotePrefix="1" applyFont="1" applyFill="1" applyBorder="1" applyAlignment="1" applyProtection="1">
      <alignment horizontal="center" vertical="center" wrapText="1"/>
    </xf>
    <xf numFmtId="0" fontId="26" fillId="6" borderId="10" xfId="0" quotePrefix="1" applyFont="1" applyFill="1" applyBorder="1" applyAlignment="1" applyProtection="1">
      <alignment horizontal="center" vertical="center" wrapText="1"/>
    </xf>
    <xf numFmtId="0" fontId="16" fillId="5" borderId="39" xfId="0" applyFont="1" applyFill="1" applyBorder="1" applyAlignment="1" applyProtection="1">
      <alignment horizontal="left" vertical="top" wrapText="1"/>
    </xf>
    <xf numFmtId="0" fontId="17" fillId="2" borderId="4" xfId="0" applyFont="1" applyFill="1" applyBorder="1" applyAlignment="1" applyProtection="1">
      <alignment horizontal="left" vertical="top" wrapText="1"/>
    </xf>
    <xf numFmtId="0" fontId="16" fillId="5" borderId="40" xfId="0" applyFont="1" applyFill="1" applyBorder="1" applyAlignment="1" applyProtection="1">
      <alignment horizontal="left" vertical="top" wrapText="1"/>
    </xf>
    <xf numFmtId="0" fontId="17" fillId="2" borderId="40" xfId="0" applyFont="1" applyFill="1" applyBorder="1" applyAlignment="1" applyProtection="1">
      <alignment horizontal="left" vertical="top" wrapText="1"/>
    </xf>
    <xf numFmtId="0" fontId="17" fillId="0" borderId="4" xfId="0" applyFont="1" applyBorder="1" applyAlignment="1" applyProtection="1">
      <alignment horizontal="left" vertical="top" wrapText="1"/>
    </xf>
    <xf numFmtId="0" fontId="15" fillId="5" borderId="4" xfId="0" applyFont="1" applyFill="1" applyBorder="1" applyAlignment="1" applyProtection="1">
      <alignment horizontal="left" vertical="top"/>
    </xf>
    <xf numFmtId="0" fontId="16" fillId="5" borderId="4" xfId="0" applyFont="1" applyFill="1" applyBorder="1" applyAlignment="1" applyProtection="1">
      <alignment horizontal="left" vertical="top" wrapText="1"/>
    </xf>
    <xf numFmtId="0" fontId="13" fillId="0" borderId="0" xfId="0" applyFont="1" applyProtection="1"/>
    <xf numFmtId="0" fontId="0" fillId="0" borderId="54" xfId="0" applyBorder="1" applyProtection="1"/>
    <xf numFmtId="0" fontId="0" fillId="0" borderId="0" xfId="0" applyBorder="1" applyProtection="1"/>
    <xf numFmtId="0" fontId="20" fillId="6" borderId="18" xfId="0" quotePrefix="1" applyFont="1" applyFill="1" applyBorder="1" applyAlignment="1" applyProtection="1">
      <alignment horizontal="center" vertical="top"/>
    </xf>
    <xf numFmtId="0" fontId="20" fillId="0" borderId="13" xfId="0" quotePrefix="1" applyFont="1" applyFill="1" applyBorder="1" applyAlignment="1" applyProtection="1">
      <alignment horizontal="center" vertical="top"/>
    </xf>
    <xf numFmtId="0" fontId="20" fillId="4" borderId="18" xfId="0" quotePrefix="1" applyFont="1" applyFill="1" applyBorder="1" applyAlignment="1" applyProtection="1">
      <alignment horizontal="center" vertical="top"/>
    </xf>
    <xf numFmtId="0" fontId="20" fillId="9" borderId="12" xfId="0" quotePrefix="1" applyFont="1" applyFill="1" applyBorder="1" applyAlignment="1" applyProtection="1">
      <alignment horizontal="center" vertical="center" wrapText="1"/>
    </xf>
    <xf numFmtId="0" fontId="20" fillId="9" borderId="30" xfId="0" quotePrefix="1" applyFont="1" applyFill="1" applyBorder="1" applyAlignment="1" applyProtection="1">
      <alignment horizontal="center" vertical="center" wrapText="1"/>
    </xf>
    <xf numFmtId="0" fontId="20" fillId="9" borderId="29" xfId="0" quotePrefix="1" applyFont="1" applyFill="1" applyBorder="1" applyAlignment="1" applyProtection="1">
      <alignment horizontal="center" vertical="center" wrapText="1"/>
    </xf>
    <xf numFmtId="0" fontId="16" fillId="5" borderId="64" xfId="0" applyFont="1" applyFill="1" applyBorder="1" applyAlignment="1" applyProtection="1">
      <alignment horizontal="left" vertical="top" wrapText="1"/>
    </xf>
    <xf numFmtId="0" fontId="11" fillId="0" borderId="0" xfId="0" applyFont="1" applyProtection="1"/>
    <xf numFmtId="3" fontId="20" fillId="2" borderId="40" xfId="1" applyNumberFormat="1" applyFont="1" applyFill="1" applyBorder="1" applyAlignment="1" applyProtection="1">
      <alignment horizontal="right" vertical="center"/>
      <protection locked="0"/>
    </xf>
    <xf numFmtId="3" fontId="20" fillId="2" borderId="53" xfId="1" applyNumberFormat="1" applyFont="1" applyFill="1" applyBorder="1" applyAlignment="1" applyProtection="1">
      <alignment horizontal="right" vertical="center"/>
      <protection locked="0"/>
    </xf>
    <xf numFmtId="3" fontId="20" fillId="2" borderId="22" xfId="1" applyNumberFormat="1" applyFont="1" applyFill="1" applyBorder="1" applyAlignment="1" applyProtection="1">
      <alignment horizontal="right" vertical="center"/>
      <protection locked="0"/>
    </xf>
    <xf numFmtId="3" fontId="15" fillId="11" borderId="0" xfId="0" applyNumberFormat="1" applyFont="1" applyFill="1" applyBorder="1" applyAlignment="1" applyProtection="1">
      <alignment horizontal="right" vertical="top"/>
    </xf>
    <xf numFmtId="3" fontId="11" fillId="2" borderId="16" xfId="0" applyNumberFormat="1" applyFont="1" applyFill="1" applyBorder="1" applyAlignment="1" applyProtection="1">
      <alignment horizontal="right" vertical="top"/>
    </xf>
    <xf numFmtId="3" fontId="15" fillId="11" borderId="18" xfId="0" applyNumberFormat="1" applyFont="1" applyFill="1" applyBorder="1" applyAlignment="1" applyProtection="1">
      <alignment horizontal="right" vertical="top"/>
    </xf>
    <xf numFmtId="3" fontId="11" fillId="13" borderId="38" xfId="0" applyNumberFormat="1" applyFont="1" applyFill="1" applyBorder="1" applyAlignment="1" applyProtection="1">
      <alignment horizontal="right" vertical="top"/>
    </xf>
    <xf numFmtId="3" fontId="11" fillId="12" borderId="17" xfId="0" applyNumberFormat="1" applyFont="1" applyFill="1" applyBorder="1" applyAlignment="1" applyProtection="1">
      <alignment horizontal="right" vertical="top"/>
    </xf>
    <xf numFmtId="3" fontId="11" fillId="2" borderId="38" xfId="0" applyNumberFormat="1" applyFont="1" applyFill="1" applyBorder="1" applyAlignment="1" applyProtection="1">
      <alignment horizontal="right" vertical="top"/>
    </xf>
    <xf numFmtId="3" fontId="11" fillId="12" borderId="11" xfId="0" applyNumberFormat="1" applyFont="1" applyFill="1" applyBorder="1" applyAlignment="1" applyProtection="1">
      <alignment horizontal="right" vertical="top"/>
    </xf>
    <xf numFmtId="3" fontId="11" fillId="2" borderId="17" xfId="0" applyNumberFormat="1" applyFont="1" applyFill="1" applyBorder="1" applyAlignment="1" applyProtection="1">
      <alignment horizontal="right" vertical="top"/>
    </xf>
    <xf numFmtId="3" fontId="11" fillId="2" borderId="11" xfId="0" applyNumberFormat="1" applyFont="1" applyFill="1" applyBorder="1" applyAlignment="1" applyProtection="1">
      <alignment horizontal="right" vertical="top"/>
    </xf>
    <xf numFmtId="3" fontId="15" fillId="11" borderId="13" xfId="0" applyNumberFormat="1" applyFont="1" applyFill="1" applyBorder="1" applyAlignment="1" applyProtection="1">
      <alignment horizontal="right" vertical="top"/>
    </xf>
    <xf numFmtId="3" fontId="11" fillId="2" borderId="63" xfId="0" applyNumberFormat="1" applyFont="1" applyFill="1" applyBorder="1" applyAlignment="1" applyProtection="1">
      <alignment horizontal="right" vertical="top"/>
      <protection locked="0"/>
    </xf>
    <xf numFmtId="3" fontId="11" fillId="12" borderId="16" xfId="0" applyNumberFormat="1" applyFont="1" applyFill="1" applyBorder="1" applyAlignment="1" applyProtection="1">
      <alignment horizontal="right" vertical="top"/>
    </xf>
    <xf numFmtId="3" fontId="17" fillId="2" borderId="63" xfId="0" applyNumberFormat="1" applyFont="1" applyFill="1" applyBorder="1" applyAlignment="1" applyProtection="1">
      <alignment horizontal="right" vertical="top"/>
      <protection locked="0"/>
    </xf>
    <xf numFmtId="3" fontId="11" fillId="11" borderId="0" xfId="0" applyNumberFormat="1" applyFont="1" applyFill="1" applyBorder="1" applyAlignment="1" applyProtection="1">
      <alignment horizontal="right" vertical="top"/>
    </xf>
    <xf numFmtId="3" fontId="11" fillId="2" borderId="37" xfId="0" applyNumberFormat="1" applyFont="1" applyFill="1" applyBorder="1" applyAlignment="1" applyProtection="1">
      <alignment horizontal="right" vertical="top"/>
    </xf>
    <xf numFmtId="3" fontId="11" fillId="11" borderId="18" xfId="0" applyNumberFormat="1" applyFont="1" applyFill="1" applyBorder="1" applyAlignment="1" applyProtection="1">
      <alignment horizontal="right" vertical="top"/>
    </xf>
    <xf numFmtId="3" fontId="11" fillId="13" borderId="37" xfId="0" applyNumberFormat="1" applyFont="1" applyFill="1" applyBorder="1" applyAlignment="1" applyProtection="1">
      <alignment horizontal="right" vertical="top"/>
    </xf>
    <xf numFmtId="3" fontId="11" fillId="12" borderId="35" xfId="0" applyNumberFormat="1" applyFont="1" applyFill="1" applyBorder="1" applyAlignment="1" applyProtection="1">
      <alignment horizontal="right" vertical="top"/>
    </xf>
    <xf numFmtId="3" fontId="11" fillId="12" borderId="36" xfId="0" applyNumberFormat="1" applyFont="1" applyFill="1" applyBorder="1" applyAlignment="1" applyProtection="1">
      <alignment horizontal="right" vertical="top"/>
    </xf>
    <xf numFmtId="3" fontId="11" fillId="2" borderId="36" xfId="0" applyNumberFormat="1" applyFont="1" applyFill="1" applyBorder="1" applyAlignment="1" applyProtection="1">
      <alignment horizontal="right" vertical="top"/>
    </xf>
    <xf numFmtId="3" fontId="11" fillId="2" borderId="35" xfId="0" applyNumberFormat="1" applyFont="1" applyFill="1" applyBorder="1" applyAlignment="1" applyProtection="1">
      <alignment horizontal="right" vertical="top"/>
    </xf>
    <xf numFmtId="3" fontId="11" fillId="11" borderId="13" xfId="0" applyNumberFormat="1" applyFont="1" applyFill="1" applyBorder="1" applyAlignment="1" applyProtection="1">
      <alignment horizontal="right" vertical="top"/>
    </xf>
    <xf numFmtId="3" fontId="11" fillId="12" borderId="37" xfId="0" applyNumberFormat="1" applyFont="1" applyFill="1" applyBorder="1" applyAlignment="1" applyProtection="1">
      <alignment horizontal="right" vertical="top"/>
    </xf>
    <xf numFmtId="3" fontId="11" fillId="2" borderId="3" xfId="0" applyNumberFormat="1" applyFont="1" applyFill="1" applyBorder="1" applyAlignment="1" applyProtection="1">
      <alignment horizontal="right" vertical="top"/>
    </xf>
    <xf numFmtId="3" fontId="11" fillId="13" borderId="12" xfId="0" applyNumberFormat="1" applyFont="1" applyFill="1" applyBorder="1" applyAlignment="1" applyProtection="1">
      <alignment horizontal="right" vertical="top"/>
    </xf>
    <xf numFmtId="3" fontId="15" fillId="5" borderId="18" xfId="0" applyNumberFormat="1" applyFont="1" applyFill="1" applyBorder="1" applyAlignment="1" applyProtection="1">
      <alignment horizontal="right" vertical="top"/>
    </xf>
    <xf numFmtId="3" fontId="15" fillId="5" borderId="35" xfId="0" applyNumberFormat="1" applyFont="1" applyFill="1" applyBorder="1" applyAlignment="1" applyProtection="1">
      <alignment horizontal="right" vertical="top"/>
    </xf>
    <xf numFmtId="3" fontId="15" fillId="5" borderId="14" xfId="0" applyNumberFormat="1" applyFont="1" applyFill="1" applyBorder="1" applyAlignment="1" applyProtection="1">
      <alignment horizontal="right" vertical="top"/>
    </xf>
    <xf numFmtId="3" fontId="15" fillId="5" borderId="36" xfId="0" applyNumberFormat="1" applyFont="1" applyFill="1" applyBorder="1" applyAlignment="1" applyProtection="1">
      <alignment horizontal="right" vertical="top"/>
    </xf>
    <xf numFmtId="3" fontId="15" fillId="11" borderId="7" xfId="0" applyNumberFormat="1" applyFont="1" applyFill="1" applyBorder="1" applyAlignment="1" applyProtection="1">
      <alignment horizontal="right" vertical="top"/>
    </xf>
    <xf numFmtId="3" fontId="15" fillId="5" borderId="63" xfId="0" applyNumberFormat="1" applyFont="1" applyFill="1" applyBorder="1" applyAlignment="1" applyProtection="1">
      <alignment horizontal="right" vertical="top"/>
      <protection locked="0"/>
    </xf>
    <xf numFmtId="3" fontId="11" fillId="2" borderId="5" xfId="0" applyNumberFormat="1" applyFont="1" applyFill="1" applyBorder="1" applyAlignment="1" applyProtection="1">
      <alignment horizontal="right" vertical="top"/>
    </xf>
    <xf numFmtId="3" fontId="15" fillId="2" borderId="36" xfId="0" applyNumberFormat="1" applyFont="1" applyFill="1" applyBorder="1" applyAlignment="1" applyProtection="1">
      <alignment horizontal="right" vertical="top"/>
    </xf>
    <xf numFmtId="3" fontId="15" fillId="5" borderId="25" xfId="0" applyNumberFormat="1" applyFont="1" applyFill="1" applyBorder="1" applyAlignment="1" applyProtection="1">
      <alignment horizontal="right" vertical="top"/>
    </xf>
    <xf numFmtId="3" fontId="15" fillId="5" borderId="25" xfId="0" applyNumberFormat="1" applyFont="1" applyFill="1" applyBorder="1" applyAlignment="1" applyProtection="1">
      <alignment horizontal="right" vertical="top"/>
      <protection locked="0"/>
    </xf>
    <xf numFmtId="3" fontId="15" fillId="5" borderId="44" xfId="0" applyNumberFormat="1" applyFont="1" applyFill="1" applyBorder="1" applyAlignment="1" applyProtection="1">
      <alignment horizontal="right" vertical="top"/>
    </xf>
    <xf numFmtId="3" fontId="11" fillId="2" borderId="58" xfId="0" applyNumberFormat="1" applyFont="1" applyFill="1" applyBorder="1" applyAlignment="1" applyProtection="1">
      <alignment horizontal="right" vertical="top"/>
    </xf>
    <xf numFmtId="3" fontId="11" fillId="13" borderId="56" xfId="0" applyNumberFormat="1" applyFont="1" applyFill="1" applyBorder="1" applyAlignment="1" applyProtection="1">
      <alignment horizontal="right" vertical="top"/>
    </xf>
    <xf numFmtId="3" fontId="11" fillId="12" borderId="56" xfId="0" applyNumberFormat="1" applyFont="1" applyFill="1" applyBorder="1" applyAlignment="1" applyProtection="1">
      <alignment horizontal="right" vertical="top"/>
    </xf>
    <xf numFmtId="3" fontId="11" fillId="2" borderId="56" xfId="0" applyNumberFormat="1" applyFont="1" applyFill="1" applyBorder="1" applyAlignment="1" applyProtection="1">
      <alignment horizontal="right" vertical="top"/>
    </xf>
    <xf numFmtId="3" fontId="11" fillId="13" borderId="68" xfId="0" applyNumberFormat="1" applyFont="1" applyFill="1" applyBorder="1" applyAlignment="1" applyProtection="1">
      <alignment horizontal="right" vertical="top"/>
    </xf>
    <xf numFmtId="3" fontId="15" fillId="5" borderId="58" xfId="0" applyNumberFormat="1" applyFont="1" applyFill="1" applyBorder="1" applyAlignment="1" applyProtection="1">
      <alignment horizontal="right" vertical="top"/>
    </xf>
    <xf numFmtId="3" fontId="15" fillId="5" borderId="56" xfId="0" applyNumberFormat="1" applyFont="1" applyFill="1" applyBorder="1" applyAlignment="1" applyProtection="1">
      <alignment horizontal="right" vertical="top"/>
    </xf>
    <xf numFmtId="3" fontId="15" fillId="5" borderId="15" xfId="0" applyNumberFormat="1" applyFont="1" applyFill="1" applyBorder="1" applyAlignment="1" applyProtection="1">
      <alignment horizontal="right" vertical="top"/>
    </xf>
    <xf numFmtId="3" fontId="15" fillId="5" borderId="26" xfId="0" applyNumberFormat="1" applyFont="1" applyFill="1" applyBorder="1" applyAlignment="1" applyProtection="1">
      <alignment horizontal="right" vertical="top"/>
    </xf>
    <xf numFmtId="3" fontId="15" fillId="5" borderId="60" xfId="0" applyNumberFormat="1" applyFont="1" applyFill="1" applyBorder="1" applyAlignment="1" applyProtection="1">
      <alignment horizontal="right" vertical="top"/>
    </xf>
    <xf numFmtId="3" fontId="15" fillId="5" borderId="13" xfId="0" applyNumberFormat="1" applyFont="1" applyFill="1" applyBorder="1" applyAlignment="1" applyProtection="1">
      <alignment horizontal="right" vertical="top"/>
    </xf>
    <xf numFmtId="3" fontId="15" fillId="5" borderId="17" xfId="0" applyNumberFormat="1" applyFont="1" applyFill="1" applyBorder="1" applyAlignment="1" applyProtection="1">
      <alignment horizontal="right" vertical="top"/>
    </xf>
    <xf numFmtId="3" fontId="15" fillId="5" borderId="38" xfId="0" applyNumberFormat="1" applyFont="1" applyFill="1" applyBorder="1" applyAlignment="1" applyProtection="1">
      <alignment horizontal="right" vertical="top"/>
    </xf>
    <xf numFmtId="3" fontId="15" fillId="5" borderId="11" xfId="0" applyNumberFormat="1" applyFont="1" applyFill="1" applyBorder="1" applyAlignment="1" applyProtection="1">
      <alignment horizontal="right" vertical="top"/>
    </xf>
    <xf numFmtId="3" fontId="15" fillId="5" borderId="32" xfId="0" applyNumberFormat="1" applyFont="1" applyFill="1" applyBorder="1" applyAlignment="1" applyProtection="1">
      <alignment horizontal="right" vertical="top"/>
    </xf>
    <xf numFmtId="3" fontId="15" fillId="5" borderId="16" xfId="0" applyNumberFormat="1" applyFont="1" applyFill="1" applyBorder="1" applyAlignment="1" applyProtection="1">
      <alignment horizontal="right" vertical="top"/>
    </xf>
    <xf numFmtId="3" fontId="15" fillId="5" borderId="49" xfId="0" applyNumberFormat="1" applyFont="1" applyFill="1" applyBorder="1" applyAlignment="1" applyProtection="1">
      <alignment horizontal="right" vertical="top"/>
    </xf>
    <xf numFmtId="3" fontId="15" fillId="5" borderId="52" xfId="0" applyNumberFormat="1" applyFont="1" applyFill="1" applyBorder="1" applyAlignment="1" applyProtection="1">
      <alignment horizontal="right" vertical="top"/>
    </xf>
    <xf numFmtId="3" fontId="15" fillId="5" borderId="28" xfId="0" applyNumberFormat="1" applyFont="1" applyFill="1" applyBorder="1" applyAlignment="1" applyProtection="1">
      <alignment horizontal="right" vertical="top"/>
    </xf>
    <xf numFmtId="3" fontId="15" fillId="5" borderId="39" xfId="0" applyNumberFormat="1" applyFont="1" applyFill="1" applyBorder="1" applyAlignment="1" applyProtection="1">
      <alignment horizontal="right" vertical="top"/>
    </xf>
    <xf numFmtId="3" fontId="15" fillId="5" borderId="33" xfId="0" applyNumberFormat="1" applyFont="1" applyFill="1" applyBorder="1" applyAlignment="1" applyProtection="1">
      <alignment horizontal="right" vertical="top"/>
    </xf>
    <xf numFmtId="3" fontId="15" fillId="5" borderId="34" xfId="0" applyNumberFormat="1" applyFont="1" applyFill="1" applyBorder="1" applyAlignment="1" applyProtection="1">
      <alignment horizontal="right" vertical="top"/>
    </xf>
    <xf numFmtId="3" fontId="11" fillId="0" borderId="0" xfId="0" applyNumberFormat="1" applyFont="1" applyFill="1" applyBorder="1" applyAlignment="1" applyProtection="1">
      <alignment horizontal="right" vertical="top"/>
    </xf>
    <xf numFmtId="3" fontId="17" fillId="2" borderId="5" xfId="0" applyNumberFormat="1" applyFont="1" applyFill="1" applyBorder="1" applyAlignment="1" applyProtection="1">
      <alignment horizontal="right" vertical="top"/>
    </xf>
    <xf numFmtId="3" fontId="11" fillId="12" borderId="61" xfId="0" applyNumberFormat="1" applyFont="1" applyFill="1" applyBorder="1" applyAlignment="1" applyProtection="1">
      <alignment horizontal="right" vertical="top"/>
    </xf>
    <xf numFmtId="3" fontId="11" fillId="12" borderId="4" xfId="0" applyNumberFormat="1" applyFont="1" applyFill="1" applyBorder="1" applyAlignment="1" applyProtection="1">
      <alignment horizontal="right" vertical="top"/>
    </xf>
    <xf numFmtId="3" fontId="11" fillId="2" borderId="61" xfId="0" applyNumberFormat="1" applyFont="1" applyFill="1" applyBorder="1" applyAlignment="1" applyProtection="1">
      <alignment horizontal="right" vertical="top"/>
    </xf>
    <xf numFmtId="3" fontId="11" fillId="2" borderId="4" xfId="0" applyNumberFormat="1" applyFont="1" applyFill="1" applyBorder="1" applyAlignment="1" applyProtection="1">
      <alignment horizontal="right" vertical="top"/>
    </xf>
    <xf numFmtId="3" fontId="11" fillId="12" borderId="40" xfId="0" applyNumberFormat="1" applyFont="1" applyFill="1" applyBorder="1" applyAlignment="1" applyProtection="1">
      <alignment horizontal="right" vertical="top"/>
    </xf>
    <xf numFmtId="3" fontId="11" fillId="2" borderId="40" xfId="0" applyNumberFormat="1" applyFont="1" applyFill="1" applyBorder="1" applyAlignment="1" applyProtection="1">
      <alignment horizontal="right" vertical="top"/>
    </xf>
    <xf numFmtId="3" fontId="11" fillId="2" borderId="57" xfId="0" applyNumberFormat="1" applyFont="1" applyFill="1" applyBorder="1" applyAlignment="1" applyProtection="1">
      <alignment horizontal="right" vertical="top"/>
    </xf>
    <xf numFmtId="3" fontId="11" fillId="3" borderId="63" xfId="0" applyNumberFormat="1" applyFont="1" applyFill="1" applyBorder="1" applyAlignment="1" applyProtection="1">
      <alignment horizontal="right" vertical="top"/>
      <protection locked="0"/>
    </xf>
    <xf numFmtId="3" fontId="15" fillId="5" borderId="7" xfId="0" applyNumberFormat="1" applyFont="1" applyFill="1" applyBorder="1" applyAlignment="1" applyProtection="1">
      <alignment horizontal="right" vertical="top"/>
    </xf>
    <xf numFmtId="3" fontId="15" fillId="5" borderId="0" xfId="0" applyNumberFormat="1" applyFont="1" applyFill="1" applyBorder="1" applyAlignment="1" applyProtection="1">
      <alignment horizontal="right" vertical="top"/>
    </xf>
    <xf numFmtId="3" fontId="15" fillId="5" borderId="20" xfId="0" applyNumberFormat="1" applyFont="1" applyFill="1" applyBorder="1" applyAlignment="1" applyProtection="1">
      <alignment horizontal="right" vertical="top"/>
    </xf>
    <xf numFmtId="3" fontId="15" fillId="5" borderId="40" xfId="0" applyNumberFormat="1" applyFont="1" applyFill="1" applyBorder="1" applyAlignment="1" applyProtection="1">
      <alignment horizontal="right" vertical="top"/>
    </xf>
    <xf numFmtId="3" fontId="15" fillId="5" borderId="57" xfId="0" applyNumberFormat="1" applyFont="1" applyFill="1" applyBorder="1" applyAlignment="1" applyProtection="1">
      <alignment horizontal="right" vertical="top"/>
    </xf>
    <xf numFmtId="3" fontId="15" fillId="5" borderId="37" xfId="0" applyNumberFormat="1" applyFont="1" applyFill="1" applyBorder="1" applyAlignment="1" applyProtection="1">
      <alignment horizontal="right" vertical="top"/>
    </xf>
    <xf numFmtId="3" fontId="11" fillId="2" borderId="18" xfId="0" applyNumberFormat="1" applyFont="1" applyFill="1" applyBorder="1" applyAlignment="1" applyProtection="1">
      <alignment horizontal="right" vertical="top"/>
    </xf>
    <xf numFmtId="3" fontId="11" fillId="2" borderId="7" xfId="0" applyNumberFormat="1" applyFont="1" applyFill="1" applyBorder="1" applyAlignment="1" applyProtection="1">
      <alignment horizontal="right" vertical="top"/>
    </xf>
    <xf numFmtId="3" fontId="11" fillId="2" borderId="13" xfId="0" applyNumberFormat="1" applyFont="1" applyFill="1" applyBorder="1" applyAlignment="1" applyProtection="1">
      <alignment horizontal="right" vertical="top"/>
    </xf>
    <xf numFmtId="3" fontId="11" fillId="2" borderId="0" xfId="0" applyNumberFormat="1" applyFont="1" applyFill="1" applyBorder="1" applyAlignment="1" applyProtection="1">
      <alignment horizontal="right" vertical="top"/>
    </xf>
    <xf numFmtId="3" fontId="11" fillId="2" borderId="20" xfId="0" applyNumberFormat="1" applyFont="1" applyFill="1" applyBorder="1" applyAlignment="1" applyProtection="1">
      <alignment horizontal="right" vertical="top"/>
    </xf>
    <xf numFmtId="3" fontId="11" fillId="11" borderId="7" xfId="0" applyNumberFormat="1" applyFont="1" applyFill="1" applyBorder="1" applyAlignment="1" applyProtection="1">
      <alignment horizontal="right" vertical="top"/>
    </xf>
    <xf numFmtId="3" fontId="15" fillId="5" borderId="12" xfId="0" applyNumberFormat="1" applyFont="1" applyFill="1" applyBorder="1" applyAlignment="1" applyProtection="1">
      <alignment horizontal="right" vertical="top"/>
    </xf>
    <xf numFmtId="3" fontId="15" fillId="5" borderId="3" xfId="0" applyNumberFormat="1" applyFont="1" applyFill="1" applyBorder="1" applyAlignment="1" applyProtection="1">
      <alignment horizontal="right" vertical="top"/>
    </xf>
    <xf numFmtId="3" fontId="11" fillId="2" borderId="44" xfId="0" applyNumberFormat="1" applyFont="1" applyFill="1" applyBorder="1" applyAlignment="1" applyProtection="1">
      <alignment horizontal="right" vertical="top"/>
    </xf>
    <xf numFmtId="3" fontId="11" fillId="2" borderId="30" xfId="0" applyNumberFormat="1" applyFont="1" applyFill="1" applyBorder="1" applyAlignment="1" applyProtection="1">
      <alignment horizontal="right" vertical="top"/>
    </xf>
    <xf numFmtId="3" fontId="11" fillId="2" borderId="29" xfId="0" applyNumberFormat="1" applyFont="1" applyFill="1" applyBorder="1" applyAlignment="1" applyProtection="1">
      <alignment horizontal="right" vertical="top"/>
    </xf>
    <xf numFmtId="3" fontId="11" fillId="2" borderId="47" xfId="0" applyNumberFormat="1" applyFont="1" applyFill="1" applyBorder="1" applyAlignment="1" applyProtection="1">
      <alignment horizontal="right" vertical="top"/>
    </xf>
    <xf numFmtId="3" fontId="11" fillId="11" borderId="63" xfId="0" applyNumberFormat="1" applyFont="1" applyFill="1" applyBorder="1" applyAlignment="1" applyProtection="1">
      <alignment horizontal="right" vertical="top"/>
      <protection locked="0"/>
    </xf>
    <xf numFmtId="3" fontId="11" fillId="11" borderId="5" xfId="0" applyNumberFormat="1" applyFont="1" applyFill="1" applyBorder="1" applyAlignment="1" applyProtection="1">
      <alignment horizontal="right" vertical="top"/>
    </xf>
    <xf numFmtId="3" fontId="11" fillId="11" borderId="61" xfId="0" applyNumberFormat="1" applyFont="1" applyFill="1" applyBorder="1" applyAlignment="1" applyProtection="1">
      <alignment horizontal="right" vertical="top"/>
    </xf>
    <xf numFmtId="3" fontId="11" fillId="11" borderId="4" xfId="0" applyNumberFormat="1" applyFont="1" applyFill="1" applyBorder="1" applyAlignment="1" applyProtection="1">
      <alignment horizontal="right" vertical="top"/>
    </xf>
    <xf numFmtId="3" fontId="11" fillId="11" borderId="40" xfId="0" applyNumberFormat="1" applyFont="1" applyFill="1" applyBorder="1" applyAlignment="1" applyProtection="1">
      <alignment horizontal="right" vertical="top"/>
    </xf>
    <xf numFmtId="3" fontId="11" fillId="11" borderId="35" xfId="0" applyNumberFormat="1" applyFont="1" applyFill="1" applyBorder="1" applyAlignment="1" applyProtection="1">
      <alignment horizontal="right" vertical="top"/>
    </xf>
    <xf numFmtId="3" fontId="11" fillId="11" borderId="56" xfId="0" applyNumberFormat="1" applyFont="1" applyFill="1" applyBorder="1" applyAlignment="1" applyProtection="1">
      <alignment horizontal="right" vertical="top"/>
    </xf>
    <xf numFmtId="3" fontId="11" fillId="11" borderId="57" xfId="0" applyNumberFormat="1" applyFont="1" applyFill="1" applyBorder="1" applyAlignment="1" applyProtection="1">
      <alignment horizontal="right" vertical="top"/>
    </xf>
    <xf numFmtId="3" fontId="11" fillId="11" borderId="36" xfId="0" applyNumberFormat="1" applyFont="1" applyFill="1" applyBorder="1" applyAlignment="1" applyProtection="1">
      <alignment horizontal="right" vertical="top"/>
    </xf>
    <xf numFmtId="3" fontId="11" fillId="11" borderId="37" xfId="0" applyNumberFormat="1" applyFont="1" applyFill="1" applyBorder="1" applyAlignment="1" applyProtection="1">
      <alignment horizontal="right" vertical="top"/>
    </xf>
    <xf numFmtId="3" fontId="11" fillId="3" borderId="56" xfId="0" applyNumberFormat="1" applyFont="1" applyFill="1" applyBorder="1" applyAlignment="1" applyProtection="1">
      <alignment horizontal="right" vertical="top"/>
    </xf>
    <xf numFmtId="3" fontId="11" fillId="3" borderId="57" xfId="0" applyNumberFormat="1" applyFont="1" applyFill="1" applyBorder="1" applyAlignment="1" applyProtection="1">
      <alignment horizontal="right" vertical="top"/>
    </xf>
    <xf numFmtId="3" fontId="11" fillId="3" borderId="58" xfId="0" applyNumberFormat="1" applyFont="1" applyFill="1" applyBorder="1" applyAlignment="1" applyProtection="1">
      <alignment horizontal="right" vertical="top"/>
    </xf>
    <xf numFmtId="3" fontId="15" fillId="5" borderId="5" xfId="0" applyNumberFormat="1" applyFont="1" applyFill="1" applyBorder="1" applyAlignment="1" applyProtection="1">
      <alignment horizontal="right" vertical="top"/>
    </xf>
    <xf numFmtId="3" fontId="15" fillId="5" borderId="61" xfId="0" applyNumberFormat="1" applyFont="1" applyFill="1" applyBorder="1" applyAlignment="1" applyProtection="1">
      <alignment horizontal="right" vertical="top"/>
    </xf>
    <xf numFmtId="3" fontId="15" fillId="5" borderId="4" xfId="0" applyNumberFormat="1" applyFont="1" applyFill="1" applyBorder="1" applyAlignment="1" applyProtection="1">
      <alignment horizontal="right" vertical="top"/>
    </xf>
    <xf numFmtId="3" fontId="15" fillId="5" borderId="62" xfId="0" applyNumberFormat="1" applyFont="1" applyFill="1" applyBorder="1" applyAlignment="1" applyProtection="1">
      <alignment horizontal="right" vertical="top"/>
    </xf>
    <xf numFmtId="3" fontId="15" fillId="5" borderId="53" xfId="0" applyNumberFormat="1" applyFont="1" applyFill="1" applyBorder="1" applyAlignment="1" applyProtection="1">
      <alignment horizontal="right" vertical="top"/>
    </xf>
    <xf numFmtId="3" fontId="15" fillId="5" borderId="19" xfId="0" applyNumberFormat="1" applyFont="1" applyFill="1" applyBorder="1" applyAlignment="1" applyProtection="1">
      <alignment horizontal="right" vertical="top"/>
    </xf>
    <xf numFmtId="3" fontId="15" fillId="5" borderId="8" xfId="0" applyNumberFormat="1" applyFont="1" applyFill="1" applyBorder="1" applyAlignment="1" applyProtection="1">
      <alignment horizontal="right" vertical="top"/>
    </xf>
    <xf numFmtId="3" fontId="15" fillId="5" borderId="9" xfId="0" applyNumberFormat="1" applyFont="1" applyFill="1" applyBorder="1" applyAlignment="1" applyProtection="1">
      <alignment horizontal="right" vertical="top"/>
    </xf>
    <xf numFmtId="3" fontId="15" fillId="5" borderId="10" xfId="0" applyNumberFormat="1" applyFont="1" applyFill="1" applyBorder="1" applyAlignment="1" applyProtection="1">
      <alignment horizontal="right" vertical="top"/>
    </xf>
    <xf numFmtId="3" fontId="15" fillId="5" borderId="54" xfId="0" applyNumberFormat="1" applyFont="1" applyFill="1" applyBorder="1" applyAlignment="1" applyProtection="1">
      <alignment horizontal="right" vertical="top"/>
    </xf>
    <xf numFmtId="3" fontId="15" fillId="5" borderId="55" xfId="0" applyNumberFormat="1" applyFont="1" applyFill="1" applyBorder="1" applyAlignment="1" applyProtection="1">
      <alignment horizontal="right" vertical="top"/>
    </xf>
    <xf numFmtId="3" fontId="15" fillId="5" borderId="59" xfId="0" applyNumberFormat="1" applyFont="1" applyFill="1" applyBorder="1" applyAlignment="1" applyProtection="1">
      <alignment horizontal="right" vertical="top"/>
    </xf>
    <xf numFmtId="3" fontId="15" fillId="5" borderId="6" xfId="0" applyNumberFormat="1" applyFont="1" applyFill="1" applyBorder="1" applyAlignment="1" applyProtection="1">
      <alignment horizontal="right" vertical="top"/>
    </xf>
    <xf numFmtId="3" fontId="15" fillId="5" borderId="64" xfId="0" applyNumberFormat="1" applyFont="1" applyFill="1" applyBorder="1" applyAlignment="1" applyProtection="1">
      <alignment horizontal="right" vertical="top"/>
    </xf>
    <xf numFmtId="3" fontId="15" fillId="14" borderId="32" xfId="0" applyNumberFormat="1" applyFont="1" applyFill="1" applyBorder="1" applyAlignment="1" applyProtection="1">
      <alignment horizontal="right" vertical="top"/>
    </xf>
    <xf numFmtId="3" fontId="15" fillId="14" borderId="35" xfId="0" applyNumberFormat="1" applyFont="1" applyFill="1" applyBorder="1" applyAlignment="1" applyProtection="1">
      <alignment horizontal="right" vertical="top"/>
    </xf>
    <xf numFmtId="3" fontId="15" fillId="5" borderId="68" xfId="0" applyNumberFormat="1" applyFont="1" applyFill="1" applyBorder="1" applyAlignment="1" applyProtection="1">
      <alignment horizontal="right" vertical="top"/>
    </xf>
    <xf numFmtId="3" fontId="15" fillId="5" borderId="79" xfId="0" applyNumberFormat="1" applyFont="1" applyFill="1" applyBorder="1" applyAlignment="1" applyProtection="1">
      <alignment horizontal="right" vertical="top"/>
    </xf>
    <xf numFmtId="3" fontId="11" fillId="12" borderId="63" xfId="0" applyNumberFormat="1" applyFont="1" applyFill="1" applyBorder="1" applyAlignment="1" applyProtection="1">
      <alignment horizontal="right" vertical="top"/>
      <protection locked="0"/>
    </xf>
    <xf numFmtId="3" fontId="15" fillId="5" borderId="50" xfId="0" applyNumberFormat="1" applyFont="1" applyFill="1" applyBorder="1" applyAlignment="1" applyProtection="1">
      <alignment horizontal="right" vertical="top"/>
    </xf>
    <xf numFmtId="0" fontId="20" fillId="4" borderId="43" xfId="0" quotePrefix="1" applyFont="1" applyFill="1" applyBorder="1" applyAlignment="1" applyProtection="1">
      <alignment horizontal="center" wrapText="1"/>
    </xf>
    <xf numFmtId="0" fontId="20" fillId="6" borderId="43" xfId="0" quotePrefix="1" applyFont="1" applyFill="1" applyBorder="1" applyAlignment="1" applyProtection="1">
      <alignment horizontal="center" wrapText="1"/>
    </xf>
    <xf numFmtId="0" fontId="20" fillId="6" borderId="1" xfId="0" quotePrefix="1" applyFont="1" applyFill="1" applyBorder="1" applyAlignment="1" applyProtection="1">
      <alignment horizontal="center" wrapText="1"/>
    </xf>
    <xf numFmtId="0" fontId="31" fillId="9" borderId="2" xfId="1" applyFont="1" applyFill="1" applyBorder="1" applyAlignment="1" applyProtection="1">
      <alignment horizontal="center" vertical="top" wrapText="1"/>
    </xf>
    <xf numFmtId="0" fontId="18" fillId="0" borderId="0" xfId="1" applyProtection="1"/>
    <xf numFmtId="49" fontId="44" fillId="0" borderId="0" xfId="1" applyNumberFormat="1" applyFont="1" applyAlignment="1" applyProtection="1">
      <alignment horizontal="left"/>
    </xf>
    <xf numFmtId="0" fontId="44" fillId="0" borderId="0" xfId="1" applyFont="1" applyAlignment="1" applyProtection="1">
      <alignment horizontal="center"/>
    </xf>
    <xf numFmtId="49" fontId="19" fillId="0" borderId="0" xfId="1" applyNumberFormat="1" applyFont="1" applyAlignment="1" applyProtection="1">
      <alignment horizontal="left" vertical="center"/>
    </xf>
    <xf numFmtId="0" fontId="19" fillId="0" borderId="0" xfId="1" applyFont="1" applyProtection="1"/>
    <xf numFmtId="49" fontId="18" fillId="0" borderId="0" xfId="1" applyNumberFormat="1" applyBorder="1" applyAlignment="1" applyProtection="1">
      <alignment horizontal="left"/>
    </xf>
    <xf numFmtId="0" fontId="18" fillId="0" borderId="0" xfId="1" applyBorder="1" applyProtection="1"/>
    <xf numFmtId="0" fontId="29" fillId="15" borderId="6" xfId="1" applyFont="1" applyFill="1" applyBorder="1" applyAlignment="1" applyProtection="1">
      <alignment horizontal="center" vertical="center"/>
    </xf>
    <xf numFmtId="0" fontId="29" fillId="15" borderId="6" xfId="1" applyFont="1" applyFill="1" applyBorder="1" applyAlignment="1" applyProtection="1">
      <alignment horizontal="center" wrapText="1"/>
    </xf>
    <xf numFmtId="0" fontId="29" fillId="15" borderId="52" xfId="1" applyFont="1" applyFill="1" applyBorder="1" applyAlignment="1" applyProtection="1">
      <alignment horizontal="center" vertical="center"/>
    </xf>
    <xf numFmtId="0" fontId="29" fillId="15" borderId="2" xfId="1" applyFont="1" applyFill="1" applyBorder="1" applyAlignment="1" applyProtection="1">
      <alignment horizontal="center" vertical="top" wrapText="1"/>
    </xf>
    <xf numFmtId="0" fontId="29" fillId="15" borderId="2" xfId="1" applyFont="1" applyFill="1" applyBorder="1" applyAlignment="1" applyProtection="1">
      <alignment horizontal="center" vertical="center" wrapText="1"/>
    </xf>
    <xf numFmtId="0" fontId="29" fillId="15" borderId="65" xfId="1" applyFont="1" applyFill="1" applyBorder="1" applyAlignment="1" applyProtection="1">
      <alignment horizontal="center" vertical="center" wrapText="1"/>
    </xf>
    <xf numFmtId="0" fontId="29" fillId="15" borderId="65" xfId="1" applyFont="1" applyFill="1" applyBorder="1" applyAlignment="1" applyProtection="1">
      <alignment horizontal="center" vertical="top" wrapText="1"/>
    </xf>
    <xf numFmtId="0" fontId="31" fillId="14" borderId="2" xfId="1" applyFont="1" applyFill="1" applyBorder="1" applyAlignment="1" applyProtection="1">
      <alignment horizontal="center" vertical="top" wrapText="1"/>
    </xf>
    <xf numFmtId="0" fontId="20" fillId="15" borderId="2" xfId="1" applyFont="1" applyFill="1" applyBorder="1" applyAlignment="1" applyProtection="1">
      <alignment horizontal="center"/>
    </xf>
    <xf numFmtId="0" fontId="20" fillId="15" borderId="65" xfId="1" applyFont="1" applyFill="1" applyBorder="1" applyAlignment="1" applyProtection="1">
      <alignment horizontal="center"/>
    </xf>
    <xf numFmtId="0" fontId="20" fillId="15" borderId="45" xfId="1" applyFont="1" applyFill="1" applyBorder="1" applyAlignment="1" applyProtection="1">
      <alignment horizontal="center"/>
    </xf>
    <xf numFmtId="0" fontId="20" fillId="15" borderId="22" xfId="1" applyFont="1" applyFill="1" applyBorder="1" applyAlignment="1" applyProtection="1">
      <alignment horizontal="center"/>
    </xf>
    <xf numFmtId="49" fontId="45" fillId="15" borderId="18" xfId="1" applyNumberFormat="1" applyFont="1" applyFill="1" applyBorder="1" applyAlignment="1" applyProtection="1">
      <alignment horizontal="left" vertical="center"/>
    </xf>
    <xf numFmtId="0" fontId="45" fillId="15" borderId="6" xfId="1" applyFont="1" applyFill="1" applyBorder="1" applyAlignment="1" applyProtection="1">
      <alignment horizontal="left" vertical="center"/>
    </xf>
    <xf numFmtId="3" fontId="20" fillId="15" borderId="2" xfId="1" applyNumberFormat="1" applyFont="1" applyFill="1" applyBorder="1" applyAlignment="1" applyProtection="1">
      <alignment horizontal="right" vertical="center"/>
    </xf>
    <xf numFmtId="3" fontId="20" fillId="15" borderId="65" xfId="1" applyNumberFormat="1" applyFont="1" applyFill="1" applyBorder="1" applyAlignment="1" applyProtection="1">
      <alignment horizontal="right" vertical="center"/>
    </xf>
    <xf numFmtId="49" fontId="46" fillId="0" borderId="18" xfId="1" applyNumberFormat="1" applyFont="1" applyBorder="1" applyAlignment="1" applyProtection="1">
      <alignment horizontal="left" vertical="top"/>
    </xf>
    <xf numFmtId="0" fontId="46" fillId="0" borderId="2" xfId="1" applyFont="1" applyBorder="1" applyAlignment="1" applyProtection="1">
      <alignment horizontal="left" vertical="top" wrapText="1"/>
    </xf>
    <xf numFmtId="3" fontId="18" fillId="0" borderId="2" xfId="1" applyNumberFormat="1" applyFont="1" applyFill="1" applyBorder="1" applyAlignment="1" applyProtection="1">
      <alignment horizontal="right" vertical="top"/>
    </xf>
    <xf numFmtId="0" fontId="18" fillId="0" borderId="81" xfId="1" applyFont="1" applyFill="1" applyBorder="1" applyAlignment="1" applyProtection="1">
      <alignment horizontal="right" vertical="top"/>
    </xf>
    <xf numFmtId="3" fontId="18" fillId="0" borderId="65" xfId="1" applyNumberFormat="1" applyFont="1" applyFill="1" applyBorder="1" applyAlignment="1" applyProtection="1">
      <alignment horizontal="right" vertical="top"/>
    </xf>
    <xf numFmtId="0" fontId="45" fillId="15" borderId="2" xfId="1" applyFont="1" applyFill="1" applyBorder="1" applyAlignment="1" applyProtection="1">
      <alignment horizontal="left" vertical="center"/>
    </xf>
    <xf numFmtId="0" fontId="20" fillId="15" borderId="81" xfId="1" applyFont="1" applyFill="1" applyBorder="1" applyAlignment="1" applyProtection="1">
      <alignment horizontal="right" vertical="center"/>
    </xf>
    <xf numFmtId="49" fontId="46" fillId="0" borderId="18" xfId="1" applyNumberFormat="1" applyFont="1" applyBorder="1" applyAlignment="1" applyProtection="1">
      <alignment horizontal="left" vertical="center"/>
    </xf>
    <xf numFmtId="0" fontId="46" fillId="0" borderId="2" xfId="1" applyFont="1" applyBorder="1" applyAlignment="1" applyProtection="1">
      <alignment horizontal="left" vertical="center" wrapText="1"/>
    </xf>
    <xf numFmtId="3" fontId="18" fillId="0" borderId="2" xfId="1" applyNumberFormat="1" applyFont="1" applyFill="1" applyBorder="1" applyAlignment="1" applyProtection="1">
      <alignment horizontal="right" vertical="center"/>
    </xf>
    <xf numFmtId="0" fontId="18" fillId="0" borderId="81" xfId="1" applyFont="1" applyFill="1" applyBorder="1" applyAlignment="1" applyProtection="1">
      <alignment horizontal="right" vertical="center"/>
    </xf>
    <xf numFmtId="3" fontId="18" fillId="0" borderId="65" xfId="1" applyNumberFormat="1" applyFont="1" applyFill="1" applyBorder="1" applyAlignment="1" applyProtection="1">
      <alignment horizontal="right" vertical="center"/>
    </xf>
    <xf numFmtId="0" fontId="45" fillId="15" borderId="2" xfId="1" applyFont="1" applyFill="1" applyBorder="1" applyAlignment="1" applyProtection="1">
      <alignment horizontal="left" vertical="center" wrapText="1"/>
    </xf>
    <xf numFmtId="0" fontId="46" fillId="0" borderId="2" xfId="1" applyFont="1" applyFill="1" applyBorder="1" applyAlignment="1" applyProtection="1">
      <alignment horizontal="left" vertical="center" wrapText="1"/>
    </xf>
    <xf numFmtId="3" fontId="18" fillId="0" borderId="50" xfId="1" applyNumberFormat="1" applyFont="1" applyFill="1" applyBorder="1" applyAlignment="1" applyProtection="1">
      <alignment horizontal="right" vertical="center"/>
    </xf>
    <xf numFmtId="0" fontId="46" fillId="0" borderId="2" xfId="1" applyFont="1" applyFill="1" applyBorder="1" applyAlignment="1" applyProtection="1">
      <alignment horizontal="left" vertical="top" wrapText="1"/>
    </xf>
    <xf numFmtId="3" fontId="18" fillId="0" borderId="50" xfId="1" applyNumberFormat="1" applyFont="1" applyFill="1" applyBorder="1" applyAlignment="1" applyProtection="1">
      <alignment horizontal="right" vertical="top"/>
    </xf>
    <xf numFmtId="3" fontId="20" fillId="14" borderId="50" xfId="1" applyNumberFormat="1" applyFont="1" applyFill="1" applyBorder="1" applyAlignment="1" applyProtection="1">
      <alignment horizontal="right" vertical="center"/>
    </xf>
    <xf numFmtId="3" fontId="20" fillId="14" borderId="2" xfId="1" applyNumberFormat="1" applyFont="1" applyFill="1" applyBorder="1" applyAlignment="1" applyProtection="1">
      <alignment horizontal="right" vertical="center"/>
    </xf>
    <xf numFmtId="3" fontId="20" fillId="14" borderId="65" xfId="1" applyNumberFormat="1" applyFont="1" applyFill="1" applyBorder="1" applyAlignment="1" applyProtection="1">
      <alignment horizontal="right" vertical="center"/>
    </xf>
    <xf numFmtId="49" fontId="46" fillId="0" borderId="18" xfId="1" applyNumberFormat="1" applyFont="1" applyFill="1" applyBorder="1" applyAlignment="1" applyProtection="1">
      <alignment horizontal="left" vertical="top"/>
    </xf>
    <xf numFmtId="49" fontId="45" fillId="15" borderId="18" xfId="1" applyNumberFormat="1" applyFont="1" applyFill="1" applyBorder="1" applyAlignment="1" applyProtection="1">
      <alignment horizontal="left" vertical="top"/>
    </xf>
    <xf numFmtId="0" fontId="45" fillId="15" borderId="2" xfId="1" applyFont="1" applyFill="1" applyBorder="1" applyAlignment="1" applyProtection="1">
      <alignment horizontal="left" vertical="top" wrapText="1"/>
    </xf>
    <xf numFmtId="3" fontId="20" fillId="14" borderId="50" xfId="1" applyNumberFormat="1" applyFont="1" applyFill="1" applyBorder="1" applyAlignment="1" applyProtection="1">
      <alignment horizontal="right" vertical="top"/>
    </xf>
    <xf numFmtId="3" fontId="20" fillId="14" borderId="2" xfId="1" applyNumberFormat="1" applyFont="1" applyFill="1" applyBorder="1" applyAlignment="1" applyProtection="1">
      <alignment horizontal="right" vertical="top"/>
    </xf>
    <xf numFmtId="0" fontId="20" fillId="15" borderId="81" xfId="1" applyFont="1" applyFill="1" applyBorder="1" applyAlignment="1" applyProtection="1">
      <alignment horizontal="right" vertical="top"/>
    </xf>
    <xf numFmtId="3" fontId="20" fillId="14" borderId="65" xfId="1" applyNumberFormat="1" applyFont="1" applyFill="1" applyBorder="1" applyAlignment="1" applyProtection="1">
      <alignment horizontal="right" vertical="top"/>
    </xf>
    <xf numFmtId="3" fontId="20" fillId="14" borderId="55" xfId="1" applyNumberFormat="1" applyFont="1" applyFill="1" applyBorder="1" applyAlignment="1" applyProtection="1">
      <alignment horizontal="right"/>
    </xf>
    <xf numFmtId="3" fontId="20" fillId="14" borderId="80" xfId="1" applyNumberFormat="1" applyFont="1" applyFill="1" applyBorder="1" applyAlignment="1" applyProtection="1">
      <alignment horizontal="right"/>
    </xf>
    <xf numFmtId="3" fontId="20" fillId="15" borderId="80" xfId="1" applyNumberFormat="1" applyFont="1" applyFill="1" applyBorder="1" applyAlignment="1" applyProtection="1">
      <alignment horizontal="right"/>
    </xf>
    <xf numFmtId="3" fontId="20" fillId="14" borderId="82" xfId="1" applyNumberFormat="1" applyFont="1" applyFill="1" applyBorder="1" applyAlignment="1" applyProtection="1">
      <alignment horizontal="right"/>
    </xf>
    <xf numFmtId="49" fontId="18" fillId="0" borderId="0" xfId="1" applyNumberFormat="1" applyAlignment="1" applyProtection="1">
      <alignment horizontal="left"/>
    </xf>
    <xf numFmtId="49" fontId="18" fillId="0" borderId="0" xfId="1" applyNumberFormat="1" applyFont="1" applyAlignment="1" applyProtection="1">
      <alignment horizontal="right"/>
    </xf>
    <xf numFmtId="0" fontId="18" fillId="0" borderId="0" xfId="1" applyFont="1" applyProtection="1"/>
    <xf numFmtId="0" fontId="47" fillId="0" borderId="0" xfId="1" applyFont="1" applyBorder="1" applyProtection="1"/>
    <xf numFmtId="0" fontId="18" fillId="0" borderId="0" xfId="1" applyFont="1" applyFill="1" applyBorder="1" applyProtection="1"/>
    <xf numFmtId="0" fontId="20" fillId="0" borderId="0" xfId="1" applyFont="1" applyProtection="1"/>
    <xf numFmtId="0" fontId="44" fillId="0" borderId="0" xfId="1" applyFont="1" applyAlignment="1" applyProtection="1">
      <alignment horizontal="center"/>
    </xf>
    <xf numFmtId="0" fontId="19" fillId="0" borderId="0" xfId="1" applyFont="1" applyAlignment="1" applyProtection="1">
      <alignment horizontal="left"/>
    </xf>
    <xf numFmtId="0" fontId="29" fillId="15" borderId="38" xfId="1" applyFont="1" applyFill="1" applyBorder="1" applyAlignment="1" applyProtection="1">
      <alignment horizontal="center" vertical="center"/>
    </xf>
    <xf numFmtId="0" fontId="29" fillId="15" borderId="7" xfId="1" applyFont="1" applyFill="1" applyBorder="1" applyAlignment="1" applyProtection="1">
      <alignment horizontal="center" vertical="center" wrapText="1"/>
    </xf>
    <xf numFmtId="0" fontId="29" fillId="15" borderId="7" xfId="1" applyFont="1" applyFill="1" applyBorder="1" applyAlignment="1" applyProtection="1">
      <alignment horizontal="center" vertical="top" wrapText="1"/>
    </xf>
    <xf numFmtId="0" fontId="20" fillId="15" borderId="7" xfId="1" applyFont="1" applyFill="1" applyBorder="1" applyAlignment="1" applyProtection="1">
      <alignment horizontal="center"/>
    </xf>
    <xf numFmtId="0" fontId="20" fillId="15" borderId="10" xfId="1" applyFont="1" applyFill="1" applyBorder="1" applyAlignment="1" applyProtection="1">
      <alignment horizontal="center"/>
    </xf>
    <xf numFmtId="0" fontId="46" fillId="0" borderId="18" xfId="1" applyFont="1" applyBorder="1" applyAlignment="1" applyProtection="1">
      <alignment horizontal="left" vertical="top"/>
    </xf>
    <xf numFmtId="0" fontId="46" fillId="0" borderId="6" xfId="1" applyFont="1" applyBorder="1" applyAlignment="1" applyProtection="1">
      <alignment horizontal="left" vertical="top" wrapText="1"/>
    </xf>
    <xf numFmtId="3" fontId="18" fillId="0" borderId="7" xfId="1" applyNumberFormat="1" applyFont="1" applyFill="1" applyBorder="1" applyAlignment="1" applyProtection="1">
      <alignment horizontal="right" vertical="top"/>
    </xf>
    <xf numFmtId="0" fontId="45" fillId="15" borderId="18" xfId="1" applyFont="1" applyFill="1" applyBorder="1" applyAlignment="1" applyProtection="1">
      <alignment horizontal="left" vertical="top"/>
    </xf>
    <xf numFmtId="0" fontId="45" fillId="15" borderId="2" xfId="1" applyFont="1" applyFill="1" applyBorder="1" applyAlignment="1" applyProtection="1">
      <alignment vertical="top" wrapText="1"/>
    </xf>
    <xf numFmtId="3" fontId="20" fillId="14" borderId="7" xfId="1" applyNumberFormat="1" applyFont="1" applyFill="1" applyBorder="1" applyAlignment="1" applyProtection="1">
      <alignment horizontal="right" vertical="top"/>
    </xf>
    <xf numFmtId="0" fontId="46" fillId="0" borderId="18" xfId="1" applyFont="1" applyBorder="1" applyAlignment="1" applyProtection="1">
      <alignment horizontal="left"/>
    </xf>
    <xf numFmtId="0" fontId="46" fillId="0" borderId="2" xfId="1" applyFont="1" applyBorder="1" applyAlignment="1" applyProtection="1">
      <alignment horizontal="left" wrapText="1"/>
    </xf>
    <xf numFmtId="3" fontId="18" fillId="0" borderId="50" xfId="1" applyNumberFormat="1" applyFont="1" applyFill="1" applyBorder="1" applyAlignment="1" applyProtection="1">
      <alignment horizontal="right"/>
    </xf>
    <xf numFmtId="3" fontId="18" fillId="0" borderId="2" xfId="1" applyNumberFormat="1" applyFont="1" applyFill="1" applyBorder="1" applyAlignment="1" applyProtection="1">
      <alignment horizontal="right"/>
    </xf>
    <xf numFmtId="3" fontId="18" fillId="0" borderId="7" xfId="1" applyNumberFormat="1" applyFont="1" applyFill="1" applyBorder="1" applyAlignment="1" applyProtection="1">
      <alignment horizontal="right"/>
    </xf>
    <xf numFmtId="0" fontId="46" fillId="0" borderId="2" xfId="1" applyFont="1" applyFill="1" applyBorder="1" applyAlignment="1" applyProtection="1">
      <alignment vertical="top" wrapText="1"/>
    </xf>
    <xf numFmtId="0" fontId="46" fillId="0" borderId="18" xfId="1" applyFont="1" applyFill="1" applyBorder="1" applyAlignment="1" applyProtection="1">
      <alignment horizontal="left"/>
    </xf>
    <xf numFmtId="0" fontId="46" fillId="0" borderId="2" xfId="1" applyFont="1" applyFill="1" applyBorder="1" applyAlignment="1" applyProtection="1">
      <alignment wrapText="1"/>
    </xf>
    <xf numFmtId="0" fontId="18" fillId="0" borderId="81" xfId="1" applyFont="1" applyFill="1" applyBorder="1" applyAlignment="1" applyProtection="1">
      <alignment horizontal="right"/>
    </xf>
    <xf numFmtId="0" fontId="46" fillId="0" borderId="18" xfId="1" applyFont="1" applyFill="1" applyBorder="1" applyAlignment="1" applyProtection="1">
      <alignment horizontal="left" vertical="top"/>
    </xf>
    <xf numFmtId="0" fontId="45" fillId="15" borderId="19" xfId="1" applyFont="1" applyFill="1" applyBorder="1" applyAlignment="1" applyProtection="1">
      <alignment horizontal="left" vertical="top"/>
    </xf>
    <xf numFmtId="0" fontId="45" fillId="15" borderId="80" xfId="1" applyFont="1" applyFill="1" applyBorder="1" applyAlignment="1" applyProtection="1">
      <alignment vertical="top" wrapText="1"/>
    </xf>
    <xf numFmtId="3" fontId="20" fillId="14" borderId="55" xfId="1" applyNumberFormat="1" applyFont="1" applyFill="1" applyBorder="1" applyAlignment="1" applyProtection="1">
      <alignment horizontal="right" vertical="top"/>
    </xf>
    <xf numFmtId="3" fontId="20" fillId="14" borderId="80" xfId="1" applyNumberFormat="1" applyFont="1" applyFill="1" applyBorder="1" applyAlignment="1" applyProtection="1">
      <alignment horizontal="right" vertical="top"/>
    </xf>
    <xf numFmtId="3" fontId="20" fillId="15" borderId="80" xfId="1" applyNumberFormat="1" applyFont="1" applyFill="1" applyBorder="1" applyAlignment="1" applyProtection="1">
      <alignment horizontal="right" vertical="top"/>
    </xf>
    <xf numFmtId="3" fontId="20" fillId="14" borderId="8" xfId="1" applyNumberFormat="1" applyFont="1" applyFill="1" applyBorder="1" applyAlignment="1" applyProtection="1">
      <alignment horizontal="right" vertical="top"/>
    </xf>
    <xf numFmtId="0" fontId="18" fillId="0" borderId="0" xfId="1" applyAlignment="1" applyProtection="1">
      <alignment horizontal="right"/>
    </xf>
    <xf numFmtId="0" fontId="18" fillId="0" borderId="0" xfId="1" applyFont="1" applyAlignment="1" applyProtection="1">
      <alignment horizontal="right"/>
    </xf>
    <xf numFmtId="0" fontId="49" fillId="0" borderId="0" xfId="1" applyFont="1" applyProtection="1"/>
    <xf numFmtId="0" fontId="45" fillId="15" borderId="6" xfId="1" applyFont="1" applyFill="1" applyBorder="1" applyAlignment="1" applyProtection="1">
      <alignment horizontal="left" vertical="top"/>
    </xf>
    <xf numFmtId="3" fontId="20" fillId="15" borderId="2" xfId="1" applyNumberFormat="1" applyFont="1" applyFill="1" applyBorder="1" applyAlignment="1" applyProtection="1">
      <alignment horizontal="right" vertical="top"/>
    </xf>
    <xf numFmtId="3" fontId="20" fillId="15" borderId="65" xfId="1" applyNumberFormat="1" applyFont="1" applyFill="1" applyBorder="1" applyAlignment="1" applyProtection="1">
      <alignment horizontal="right" vertical="top"/>
    </xf>
    <xf numFmtId="3" fontId="20" fillId="0" borderId="2" xfId="1" applyNumberFormat="1" applyFont="1" applyFill="1" applyBorder="1" applyAlignment="1" applyProtection="1">
      <alignment horizontal="right" vertical="center"/>
    </xf>
    <xf numFmtId="0" fontId="18" fillId="0" borderId="81" xfId="1" applyFill="1" applyBorder="1" applyAlignment="1" applyProtection="1">
      <alignment horizontal="right" vertical="center"/>
    </xf>
    <xf numFmtId="3" fontId="20" fillId="0" borderId="65" xfId="1" applyNumberFormat="1" applyFont="1" applyFill="1" applyBorder="1" applyAlignment="1" applyProtection="1">
      <alignment horizontal="right" vertical="center"/>
    </xf>
    <xf numFmtId="3" fontId="20" fillId="0" borderId="2" xfId="1" applyNumberFormat="1" applyFont="1" applyFill="1" applyBorder="1" applyAlignment="1" applyProtection="1">
      <alignment horizontal="right" vertical="top"/>
    </xf>
    <xf numFmtId="3" fontId="20" fillId="0" borderId="65" xfId="1" applyNumberFormat="1" applyFont="1" applyFill="1" applyBorder="1" applyAlignment="1" applyProtection="1">
      <alignment horizontal="right" vertical="top"/>
    </xf>
    <xf numFmtId="3" fontId="20" fillId="15" borderId="50" xfId="1" applyNumberFormat="1" applyFont="1" applyFill="1" applyBorder="1" applyAlignment="1" applyProtection="1">
      <alignment horizontal="right" vertical="top"/>
    </xf>
    <xf numFmtId="3" fontId="20" fillId="15" borderId="50" xfId="1" applyNumberFormat="1" applyFont="1" applyFill="1" applyBorder="1" applyAlignment="1" applyProtection="1">
      <alignment horizontal="right" vertical="center"/>
    </xf>
    <xf numFmtId="3" fontId="20" fillId="15" borderId="55" xfId="1" applyNumberFormat="1" applyFont="1" applyFill="1" applyBorder="1" applyAlignment="1" applyProtection="1">
      <alignment horizontal="right"/>
    </xf>
    <xf numFmtId="3" fontId="20" fillId="15" borderId="82" xfId="1" applyNumberFormat="1" applyFont="1" applyFill="1" applyBorder="1" applyAlignment="1" applyProtection="1">
      <alignment horizontal="right"/>
    </xf>
    <xf numFmtId="0" fontId="43" fillId="16" borderId="0" xfId="0" applyFont="1" applyFill="1" applyAlignment="1" applyProtection="1">
      <alignment horizontal="center" vertical="center"/>
    </xf>
    <xf numFmtId="0" fontId="42" fillId="0" borderId="0" xfId="0" applyFont="1" applyProtection="1"/>
    <xf numFmtId="0" fontId="43" fillId="0" borderId="0" xfId="0" applyFont="1" applyAlignment="1" applyProtection="1">
      <alignment horizontal="left" vertical="center"/>
    </xf>
    <xf numFmtId="0" fontId="34" fillId="0" borderId="0" xfId="0" applyFont="1" applyAlignment="1" applyProtection="1">
      <alignment horizontal="left" vertical="center" wrapText="1"/>
    </xf>
    <xf numFmtId="0" fontId="42" fillId="0" borderId="0" xfId="0" applyFont="1" applyAlignment="1" applyProtection="1">
      <alignment horizontal="left" vertical="top" wrapText="1"/>
    </xf>
    <xf numFmtId="0" fontId="42" fillId="0" borderId="0" xfId="0" applyFont="1" applyAlignment="1" applyProtection="1">
      <alignment horizontal="left" vertical="top"/>
    </xf>
    <xf numFmtId="0" fontId="42" fillId="14" borderId="0" xfId="0" applyFont="1" applyFill="1" applyAlignment="1" applyProtection="1">
      <alignment horizontal="left" vertical="top" wrapText="1"/>
    </xf>
    <xf numFmtId="0" fontId="42" fillId="0" borderId="0" xfId="0" applyFont="1" applyAlignment="1" applyProtection="1">
      <alignment horizontal="left" vertical="center"/>
    </xf>
    <xf numFmtId="49" fontId="42" fillId="0" borderId="0" xfId="0" applyNumberFormat="1" applyFont="1" applyAlignment="1" applyProtection="1">
      <alignment horizontal="left" vertical="center"/>
    </xf>
    <xf numFmtId="0" fontId="52" fillId="0" borderId="20" xfId="0" applyFont="1" applyBorder="1" applyAlignment="1" applyProtection="1">
      <alignment horizontal="center" vertical="center"/>
    </xf>
    <xf numFmtId="0" fontId="42" fillId="0" borderId="0" xfId="0" applyFont="1" applyBorder="1" applyAlignment="1" applyProtection="1">
      <alignment horizontal="left" vertical="center"/>
    </xf>
    <xf numFmtId="0" fontId="42" fillId="2" borderId="4" xfId="0" applyFont="1" applyFill="1" applyBorder="1" applyAlignment="1" applyProtection="1">
      <alignment horizontal="left" vertical="center"/>
    </xf>
    <xf numFmtId="0" fontId="42" fillId="0" borderId="4" xfId="0" applyFont="1" applyBorder="1" applyAlignment="1" applyProtection="1">
      <alignment horizontal="left" vertical="center"/>
    </xf>
    <xf numFmtId="49" fontId="42" fillId="0" borderId="61" xfId="0" applyNumberFormat="1" applyFont="1" applyFill="1" applyBorder="1" applyAlignment="1" applyProtection="1">
      <alignment horizontal="left" vertical="center" wrapText="1"/>
    </xf>
    <xf numFmtId="0" fontId="42" fillId="0" borderId="20" xfId="0" applyFont="1" applyFill="1" applyBorder="1" applyAlignment="1" applyProtection="1">
      <alignment horizontal="left" vertical="center" wrapText="1"/>
    </xf>
    <xf numFmtId="3" fontId="42" fillId="0" borderId="20" xfId="0" applyNumberFormat="1" applyFont="1" applyFill="1" applyBorder="1" applyAlignment="1" applyProtection="1">
      <alignment horizontal="right" vertical="center"/>
    </xf>
    <xf numFmtId="49" fontId="42" fillId="0" borderId="61" xfId="0" applyNumberFormat="1" applyFont="1" applyBorder="1" applyAlignment="1" applyProtection="1">
      <alignment horizontal="left" vertical="center"/>
    </xf>
    <xf numFmtId="49" fontId="42" fillId="0" borderId="20" xfId="0" applyNumberFormat="1" applyFont="1" applyBorder="1" applyAlignment="1" applyProtection="1">
      <alignment horizontal="left" vertical="center"/>
    </xf>
    <xf numFmtId="3" fontId="42" fillId="0" borderId="20" xfId="0" applyNumberFormat="1" applyFont="1" applyBorder="1" applyAlignment="1" applyProtection="1">
      <alignment horizontal="right" vertical="center"/>
    </xf>
    <xf numFmtId="3" fontId="52" fillId="0" borderId="20" xfId="0" applyNumberFormat="1" applyFont="1" applyBorder="1" applyAlignment="1" applyProtection="1">
      <alignment horizontal="right" vertical="center"/>
    </xf>
    <xf numFmtId="0" fontId="42" fillId="0" borderId="4" xfId="0" applyFont="1" applyFill="1" applyBorder="1" applyAlignment="1" applyProtection="1">
      <alignment horizontal="left" vertical="center"/>
    </xf>
    <xf numFmtId="3" fontId="52" fillId="0" borderId="20" xfId="0" applyNumberFormat="1" applyFont="1" applyFill="1" applyBorder="1" applyAlignment="1" applyProtection="1">
      <alignment horizontal="right" vertical="center"/>
    </xf>
    <xf numFmtId="49" fontId="42" fillId="0" borderId="20" xfId="0" applyNumberFormat="1" applyFont="1" applyBorder="1" applyAlignment="1" applyProtection="1">
      <alignment horizontal="left" vertical="center" wrapText="1"/>
    </xf>
    <xf numFmtId="3" fontId="42" fillId="0" borderId="20" xfId="0" applyNumberFormat="1" applyFont="1" applyBorder="1" applyAlignment="1" applyProtection="1">
      <alignment horizontal="right" vertical="top"/>
    </xf>
    <xf numFmtId="0" fontId="42" fillId="0" borderId="5" xfId="0" applyFont="1" applyBorder="1" applyAlignment="1" applyProtection="1">
      <alignment horizontal="left" vertical="center"/>
    </xf>
    <xf numFmtId="49" fontId="42" fillId="0" borderId="5" xfId="0" applyNumberFormat="1" applyFont="1" applyBorder="1" applyAlignment="1" applyProtection="1">
      <alignment horizontal="left" vertical="center"/>
    </xf>
    <xf numFmtId="49" fontId="16" fillId="5" borderId="31" xfId="0" applyNumberFormat="1" applyFont="1" applyFill="1" applyBorder="1" applyAlignment="1" applyProtection="1">
      <alignment horizontal="left" vertical="top"/>
    </xf>
    <xf numFmtId="49" fontId="17" fillId="2" borderId="27" xfId="0" applyNumberFormat="1" applyFont="1" applyFill="1" applyBorder="1" applyAlignment="1" applyProtection="1">
      <alignment horizontal="left" vertical="top"/>
    </xf>
    <xf numFmtId="49" fontId="16" fillId="5" borderId="27" xfId="0" applyNumberFormat="1" applyFont="1" applyFill="1" applyBorder="1" applyAlignment="1" applyProtection="1">
      <alignment horizontal="left" vertical="top"/>
    </xf>
    <xf numFmtId="49" fontId="17" fillId="0" borderId="27" xfId="0" applyNumberFormat="1" applyFont="1" applyBorder="1" applyAlignment="1" applyProtection="1">
      <alignment horizontal="left" vertical="top"/>
    </xf>
    <xf numFmtId="49" fontId="15" fillId="5" borderId="27" xfId="0" applyNumberFormat="1" applyFont="1" applyFill="1" applyBorder="1" applyAlignment="1" applyProtection="1">
      <alignment horizontal="left" vertical="top"/>
    </xf>
    <xf numFmtId="49" fontId="16" fillId="5" borderId="27" xfId="0" quotePrefix="1" applyNumberFormat="1" applyFont="1" applyFill="1" applyBorder="1" applyAlignment="1" applyProtection="1">
      <alignment horizontal="left" vertical="top"/>
    </xf>
    <xf numFmtId="49" fontId="17" fillId="0" borderId="27" xfId="0" applyNumberFormat="1" applyFont="1" applyFill="1" applyBorder="1" applyAlignment="1" applyProtection="1">
      <alignment horizontal="left" vertical="top"/>
    </xf>
    <xf numFmtId="0" fontId="43" fillId="17" borderId="0" xfId="0" applyFont="1" applyFill="1" applyAlignment="1" applyProtection="1">
      <alignment horizontal="center" vertical="center"/>
      <protection locked="0"/>
    </xf>
    <xf numFmtId="0" fontId="57" fillId="0" borderId="0" xfId="0" applyFont="1" applyAlignment="1" applyProtection="1">
      <alignment horizontal="center" vertical="center"/>
    </xf>
    <xf numFmtId="0" fontId="42" fillId="0" borderId="0" xfId="0" applyFont="1" applyAlignment="1" applyProtection="1">
      <alignment horizontal="left"/>
    </xf>
    <xf numFmtId="0" fontId="0" fillId="0" borderId="0" xfId="0" applyBorder="1" applyAlignment="1" applyProtection="1">
      <alignment horizontal="left" vertical="center" wrapText="1"/>
    </xf>
    <xf numFmtId="1" fontId="58" fillId="0" borderId="0" xfId="0" applyNumberFormat="1" applyFont="1" applyFill="1" applyBorder="1" applyAlignment="1" applyProtection="1">
      <alignment horizontal="center" vertical="center" wrapText="1"/>
    </xf>
    <xf numFmtId="0" fontId="3" fillId="0" borderId="20" xfId="0" applyFont="1" applyFill="1" applyBorder="1" applyAlignment="1" applyProtection="1">
      <alignment horizontal="left" vertical="center" wrapText="1"/>
    </xf>
    <xf numFmtId="49" fontId="3" fillId="0" borderId="20" xfId="0" applyNumberFormat="1" applyFont="1" applyBorder="1" applyAlignment="1" applyProtection="1">
      <alignment horizontal="left" vertical="center"/>
    </xf>
    <xf numFmtId="49" fontId="3" fillId="0" borderId="20" xfId="0" applyNumberFormat="1" applyFont="1" applyBorder="1" applyAlignment="1" applyProtection="1">
      <alignment horizontal="left" vertical="center" wrapText="1"/>
    </xf>
    <xf numFmtId="3" fontId="3" fillId="2" borderId="20" xfId="0" applyNumberFormat="1" applyFont="1" applyFill="1" applyBorder="1" applyAlignment="1" applyProtection="1">
      <alignment horizontal="right" vertical="center"/>
    </xf>
    <xf numFmtId="3" fontId="3" fillId="0" borderId="0" xfId="0" applyNumberFormat="1" applyFont="1" applyFill="1" applyBorder="1" applyAlignment="1" applyProtection="1">
      <alignment horizontal="right" vertical="center"/>
    </xf>
    <xf numFmtId="0" fontId="3" fillId="0" borderId="0" xfId="0" applyFont="1" applyBorder="1" applyAlignment="1" applyProtection="1">
      <alignment horizontal="left" vertical="center"/>
    </xf>
    <xf numFmtId="3" fontId="3" fillId="0" borderId="0" xfId="0" applyNumberFormat="1" applyFont="1" applyFill="1" applyBorder="1" applyAlignment="1" applyProtection="1">
      <alignment horizontal="left" vertical="center"/>
    </xf>
    <xf numFmtId="0" fontId="3" fillId="0" borderId="4" xfId="0" applyFont="1" applyBorder="1" applyAlignment="1" applyProtection="1">
      <alignment horizontal="center" vertical="center"/>
    </xf>
    <xf numFmtId="0" fontId="0" fillId="0" borderId="0" xfId="0" applyAlignment="1" applyProtection="1">
      <alignment horizontal="left" vertical="center" wrapText="1"/>
    </xf>
    <xf numFmtId="0" fontId="42" fillId="0" borderId="0" xfId="0" applyFont="1" applyAlignment="1" applyProtection="1">
      <alignment horizontal="left" vertical="center" wrapText="1"/>
    </xf>
    <xf numFmtId="49" fontId="2" fillId="0" borderId="20" xfId="0" applyNumberFormat="1" applyFont="1" applyBorder="1" applyAlignment="1" applyProtection="1">
      <alignment horizontal="left" vertical="center" wrapText="1"/>
    </xf>
    <xf numFmtId="0" fontId="2" fillId="0" borderId="0" xfId="0" applyFont="1" applyBorder="1" applyAlignment="1" applyProtection="1">
      <alignment horizontal="left" vertical="center"/>
    </xf>
    <xf numFmtId="1" fontId="62" fillId="2" borderId="63" xfId="0" applyNumberFormat="1" applyFont="1" applyFill="1" applyBorder="1" applyAlignment="1" applyProtection="1">
      <alignment horizontal="center" vertical="center" wrapText="1"/>
      <protection locked="0"/>
    </xf>
    <xf numFmtId="0" fontId="56" fillId="0" borderId="0" xfId="0" applyFont="1" applyFill="1" applyBorder="1" applyAlignment="1" applyProtection="1">
      <alignment horizontal="left" vertical="center" wrapText="1"/>
    </xf>
    <xf numFmtId="0" fontId="0" fillId="0" borderId="0" xfId="0" applyFill="1" applyBorder="1" applyAlignment="1" applyProtection="1">
      <alignment vertical="center" wrapText="1"/>
    </xf>
    <xf numFmtId="165" fontId="3" fillId="2" borderId="20" xfId="0" applyNumberFormat="1" applyFont="1" applyFill="1" applyBorder="1" applyAlignment="1" applyProtection="1">
      <alignment horizontal="right" vertical="center"/>
    </xf>
    <xf numFmtId="0" fontId="29" fillId="7" borderId="13" xfId="1" applyFont="1" applyFill="1" applyBorder="1" applyAlignment="1" applyProtection="1">
      <alignment horizontal="center" vertical="center" wrapText="1"/>
    </xf>
    <xf numFmtId="0" fontId="29" fillId="4" borderId="13" xfId="1" applyFont="1" applyFill="1" applyBorder="1" applyAlignment="1" applyProtection="1">
      <alignment horizontal="center" vertical="center" wrapText="1"/>
    </xf>
    <xf numFmtId="0" fontId="29" fillId="4" borderId="13" xfId="1" applyFont="1" applyFill="1" applyBorder="1" applyAlignment="1" applyProtection="1">
      <alignment horizontal="center" vertical="top" wrapText="1"/>
    </xf>
    <xf numFmtId="0" fontId="29" fillId="6" borderId="13" xfId="1" applyFont="1" applyFill="1" applyBorder="1" applyAlignment="1" applyProtection="1">
      <alignment horizontal="center" vertical="center" wrapText="1"/>
    </xf>
    <xf numFmtId="0" fontId="29" fillId="6" borderId="13" xfId="1" applyFont="1" applyFill="1" applyBorder="1" applyAlignment="1" applyProtection="1">
      <alignment horizontal="center" vertical="top" wrapText="1"/>
    </xf>
    <xf numFmtId="0" fontId="20" fillId="6" borderId="13" xfId="0" quotePrefix="1" applyFont="1" applyFill="1" applyBorder="1" applyAlignment="1" applyProtection="1">
      <alignment horizontal="center" vertical="top"/>
    </xf>
    <xf numFmtId="0" fontId="29" fillId="6" borderId="11" xfId="1" applyFont="1" applyFill="1" applyBorder="1" applyAlignment="1" applyProtection="1">
      <alignment horizontal="center" vertical="center"/>
    </xf>
    <xf numFmtId="0" fontId="20" fillId="6" borderId="13" xfId="0" quotePrefix="1" applyFont="1" applyFill="1" applyBorder="1" applyAlignment="1" applyProtection="1">
      <alignment horizontal="center" vertical="center"/>
    </xf>
    <xf numFmtId="0" fontId="20" fillId="6" borderId="14" xfId="0" quotePrefix="1" applyFont="1" applyFill="1" applyBorder="1" applyAlignment="1" applyProtection="1">
      <alignment horizontal="center" vertical="center" wrapText="1"/>
    </xf>
    <xf numFmtId="0" fontId="20" fillId="4" borderId="13" xfId="0" quotePrefix="1" applyFont="1" applyFill="1" applyBorder="1" applyAlignment="1" applyProtection="1">
      <alignment horizontal="center" vertical="top"/>
    </xf>
    <xf numFmtId="3" fontId="17" fillId="2" borderId="83" xfId="0" applyNumberFormat="1" applyFont="1" applyFill="1" applyBorder="1" applyAlignment="1" applyProtection="1">
      <alignment horizontal="right" vertical="top"/>
      <protection locked="0"/>
    </xf>
    <xf numFmtId="3" fontId="11" fillId="2" borderId="83" xfId="0" applyNumberFormat="1" applyFont="1" applyFill="1" applyBorder="1" applyAlignment="1" applyProtection="1">
      <alignment horizontal="right" vertical="top"/>
      <protection locked="0"/>
    </xf>
    <xf numFmtId="3" fontId="11" fillId="11" borderId="83" xfId="0" applyNumberFormat="1" applyFont="1" applyFill="1" applyBorder="1" applyAlignment="1" applyProtection="1">
      <alignment horizontal="right" vertical="top"/>
      <protection locked="0"/>
    </xf>
    <xf numFmtId="3" fontId="15" fillId="5" borderId="83" xfId="0" applyNumberFormat="1" applyFont="1" applyFill="1" applyBorder="1" applyAlignment="1" applyProtection="1">
      <alignment horizontal="right" vertical="top"/>
      <protection locked="0"/>
    </xf>
    <xf numFmtId="3" fontId="17" fillId="2" borderId="87" xfId="0" applyNumberFormat="1" applyFont="1" applyFill="1" applyBorder="1" applyAlignment="1" applyProtection="1">
      <alignment horizontal="right" vertical="top"/>
      <protection locked="0"/>
    </xf>
    <xf numFmtId="3" fontId="11" fillId="2" borderId="87" xfId="0" applyNumberFormat="1" applyFont="1" applyFill="1" applyBorder="1" applyAlignment="1" applyProtection="1">
      <alignment horizontal="right" vertical="top"/>
      <protection locked="0"/>
    </xf>
    <xf numFmtId="3" fontId="11" fillId="11" borderId="87" xfId="0" applyNumberFormat="1" applyFont="1" applyFill="1" applyBorder="1" applyAlignment="1" applyProtection="1">
      <alignment horizontal="right" vertical="top"/>
      <protection locked="0"/>
    </xf>
    <xf numFmtId="3" fontId="15" fillId="5" borderId="87" xfId="0" applyNumberFormat="1" applyFont="1" applyFill="1" applyBorder="1" applyAlignment="1" applyProtection="1">
      <alignment horizontal="right" vertical="top"/>
      <protection locked="0"/>
    </xf>
    <xf numFmtId="3" fontId="17" fillId="2" borderId="36" xfId="0" applyNumberFormat="1" applyFont="1" applyFill="1" applyBorder="1" applyAlignment="1" applyProtection="1">
      <alignment horizontal="right" vertical="top"/>
    </xf>
    <xf numFmtId="0" fontId="31" fillId="9" borderId="13" xfId="1" applyFont="1" applyFill="1" applyBorder="1" applyAlignment="1" applyProtection="1">
      <alignment horizontal="center" vertical="top" wrapText="1"/>
    </xf>
    <xf numFmtId="0" fontId="31" fillId="9" borderId="2" xfId="1" applyFont="1" applyFill="1" applyBorder="1" applyAlignment="1" applyProtection="1">
      <alignment horizontal="center" vertical="top" wrapText="1"/>
    </xf>
    <xf numFmtId="0" fontId="29" fillId="0" borderId="18" xfId="1" applyFont="1" applyFill="1" applyBorder="1" applyAlignment="1" applyProtection="1">
      <alignment horizontal="center" vertical="center"/>
    </xf>
    <xf numFmtId="0" fontId="20" fillId="0" borderId="18" xfId="0" quotePrefix="1" applyFont="1" applyFill="1" applyBorder="1" applyAlignment="1" applyProtection="1">
      <alignment horizontal="center" wrapText="1"/>
    </xf>
    <xf numFmtId="0" fontId="20" fillId="0" borderId="18" xfId="0" quotePrefix="1" applyFont="1" applyFill="1" applyBorder="1" applyAlignment="1" applyProtection="1">
      <alignment horizontal="center" vertical="center" wrapText="1"/>
    </xf>
    <xf numFmtId="0" fontId="20" fillId="4" borderId="14" xfId="0" quotePrefix="1" applyFont="1" applyFill="1" applyBorder="1" applyAlignment="1" applyProtection="1">
      <alignment horizontal="center" vertical="center" wrapText="1"/>
    </xf>
    <xf numFmtId="16" fontId="20" fillId="4" borderId="36" xfId="0" quotePrefix="1" applyNumberFormat="1" applyFont="1" applyFill="1" applyBorder="1" applyAlignment="1" applyProtection="1">
      <alignment horizontal="center" wrapText="1"/>
    </xf>
    <xf numFmtId="0" fontId="20" fillId="4" borderId="15" xfId="0" quotePrefix="1" applyFont="1" applyFill="1" applyBorder="1" applyAlignment="1" applyProtection="1">
      <alignment horizontal="center" vertical="center" wrapText="1"/>
    </xf>
    <xf numFmtId="0" fontId="20" fillId="4" borderId="29" xfId="0" quotePrefix="1" applyFont="1" applyFill="1" applyBorder="1" applyAlignment="1" applyProtection="1">
      <alignment horizontal="center" vertical="center" wrapText="1"/>
    </xf>
    <xf numFmtId="0" fontId="29" fillId="0" borderId="0" xfId="1" applyFont="1" applyFill="1" applyBorder="1" applyAlignment="1" applyProtection="1">
      <alignment horizontal="center" vertical="center"/>
    </xf>
    <xf numFmtId="0" fontId="29" fillId="0" borderId="0" xfId="1" applyFont="1" applyFill="1" applyBorder="1" applyAlignment="1" applyProtection="1">
      <alignment horizontal="center" vertical="top" wrapText="1"/>
    </xf>
    <xf numFmtId="0" fontId="20" fillId="0" borderId="0" xfId="1" applyFont="1" applyFill="1" applyBorder="1" applyAlignment="1" applyProtection="1">
      <alignment horizontal="center"/>
    </xf>
    <xf numFmtId="0" fontId="20" fillId="0" borderId="0" xfId="0" quotePrefix="1" applyFont="1" applyFill="1" applyBorder="1" applyAlignment="1" applyProtection="1">
      <alignment horizontal="center" wrapText="1"/>
    </xf>
    <xf numFmtId="0" fontId="20" fillId="0" borderId="0" xfId="0" quotePrefix="1" applyFont="1" applyFill="1" applyBorder="1" applyAlignment="1" applyProtection="1">
      <alignment horizontal="center" vertical="center" wrapText="1"/>
    </xf>
    <xf numFmtId="0" fontId="20" fillId="6" borderId="13" xfId="1" applyFont="1" applyFill="1" applyBorder="1" applyAlignment="1" applyProtection="1">
      <alignment horizontal="center"/>
    </xf>
    <xf numFmtId="0" fontId="20" fillId="6" borderId="15" xfId="0" quotePrefix="1" applyFont="1" applyFill="1" applyBorder="1" applyAlignment="1" applyProtection="1">
      <alignment horizontal="center" vertical="center" wrapText="1"/>
    </xf>
    <xf numFmtId="3" fontId="17" fillId="2" borderId="88" xfId="0" applyNumberFormat="1" applyFont="1" applyFill="1" applyBorder="1" applyAlignment="1" applyProtection="1">
      <alignment horizontal="right" vertical="top"/>
      <protection locked="0"/>
    </xf>
    <xf numFmtId="3" fontId="11" fillId="2" borderId="88" xfId="0" applyNumberFormat="1" applyFont="1" applyFill="1" applyBorder="1" applyAlignment="1" applyProtection="1">
      <alignment horizontal="right" vertical="top"/>
      <protection locked="0"/>
    </xf>
    <xf numFmtId="3" fontId="11" fillId="11" borderId="88" xfId="0" applyNumberFormat="1" applyFont="1" applyFill="1" applyBorder="1" applyAlignment="1" applyProtection="1">
      <alignment horizontal="right" vertical="top"/>
      <protection locked="0"/>
    </xf>
    <xf numFmtId="3" fontId="15" fillId="5" borderId="88" xfId="0" applyNumberFormat="1" applyFont="1" applyFill="1" applyBorder="1" applyAlignment="1" applyProtection="1">
      <alignment horizontal="right" vertical="top"/>
      <protection locked="0"/>
    </xf>
    <xf numFmtId="0" fontId="20" fillId="6" borderId="29" xfId="0" quotePrefix="1" applyFont="1" applyFill="1" applyBorder="1" applyAlignment="1" applyProtection="1">
      <alignment horizontal="center" vertical="center" wrapText="1"/>
    </xf>
    <xf numFmtId="0" fontId="20" fillId="4" borderId="24" xfId="0" quotePrefix="1" applyFont="1" applyFill="1" applyBorder="1" applyAlignment="1" applyProtection="1">
      <alignment horizontal="center" vertical="center" wrapText="1"/>
    </xf>
    <xf numFmtId="0" fontId="29" fillId="4" borderId="11" xfId="1" applyFont="1" applyFill="1" applyBorder="1" applyAlignment="1" applyProtection="1">
      <alignment horizontal="center" vertical="center"/>
    </xf>
    <xf numFmtId="0" fontId="20" fillId="4" borderId="29" xfId="0" quotePrefix="1" applyFont="1" applyFill="1" applyBorder="1" applyAlignment="1" applyProtection="1">
      <alignment horizontal="center" wrapText="1"/>
    </xf>
    <xf numFmtId="0" fontId="26" fillId="4" borderId="15" xfId="0" quotePrefix="1" applyFont="1" applyFill="1" applyBorder="1" applyAlignment="1" applyProtection="1">
      <alignment horizontal="center" vertical="center" wrapText="1"/>
    </xf>
    <xf numFmtId="0" fontId="20" fillId="4" borderId="1" xfId="0" quotePrefix="1" applyFont="1" applyFill="1" applyBorder="1" applyAlignment="1" applyProtection="1">
      <alignment horizontal="center" vertical="center" wrapText="1"/>
    </xf>
    <xf numFmtId="0" fontId="26" fillId="0" borderId="18" xfId="0" quotePrefix="1" applyFont="1" applyFill="1" applyBorder="1" applyAlignment="1" applyProtection="1">
      <alignment horizontal="center" vertical="center" wrapText="1"/>
    </xf>
    <xf numFmtId="16" fontId="20" fillId="6" borderId="36" xfId="0" quotePrefix="1" applyNumberFormat="1" applyFont="1" applyFill="1" applyBorder="1" applyAlignment="1" applyProtection="1">
      <alignment horizontal="center" wrapText="1"/>
    </xf>
    <xf numFmtId="0" fontId="20" fillId="6" borderId="1" xfId="0" quotePrefix="1" applyFont="1" applyFill="1" applyBorder="1" applyAlignment="1" applyProtection="1">
      <alignment horizontal="center" vertical="center" wrapText="1"/>
    </xf>
    <xf numFmtId="0" fontId="36" fillId="6" borderId="0" xfId="0" applyFont="1" applyFill="1" applyBorder="1" applyAlignment="1" applyProtection="1">
      <alignment horizontal="center" vertical="center"/>
    </xf>
    <xf numFmtId="3" fontId="15" fillId="5" borderId="41" xfId="0" applyNumberFormat="1" applyFont="1" applyFill="1" applyBorder="1" applyAlignment="1" applyProtection="1">
      <alignment horizontal="right" vertical="top"/>
    </xf>
    <xf numFmtId="0" fontId="20" fillId="9" borderId="14" xfId="0" quotePrefix="1" applyFont="1" applyFill="1" applyBorder="1" applyAlignment="1" applyProtection="1">
      <alignment horizontal="center" vertical="center" wrapText="1"/>
    </xf>
    <xf numFmtId="0" fontId="20" fillId="9" borderId="3" xfId="0" quotePrefix="1" applyFont="1" applyFill="1" applyBorder="1" applyAlignment="1" applyProtection="1">
      <alignment horizontal="center" vertical="center" wrapText="1"/>
    </xf>
    <xf numFmtId="0" fontId="20" fillId="9" borderId="44" xfId="0" quotePrefix="1" applyFont="1" applyFill="1" applyBorder="1" applyAlignment="1" applyProtection="1">
      <alignment horizontal="center" wrapText="1"/>
    </xf>
    <xf numFmtId="0" fontId="20" fillId="9" borderId="44" xfId="0" quotePrefix="1" applyFont="1" applyFill="1" applyBorder="1" applyAlignment="1" applyProtection="1">
      <alignment horizontal="center" vertical="center" wrapText="1"/>
    </xf>
    <xf numFmtId="3" fontId="15" fillId="5" borderId="89" xfId="0" applyNumberFormat="1" applyFont="1" applyFill="1" applyBorder="1" applyAlignment="1" applyProtection="1">
      <alignment horizontal="right" vertical="top"/>
    </xf>
    <xf numFmtId="3" fontId="15" fillId="5" borderId="90" xfId="0" applyNumberFormat="1" applyFont="1" applyFill="1" applyBorder="1" applyAlignment="1" applyProtection="1">
      <alignment horizontal="right" vertical="top"/>
    </xf>
    <xf numFmtId="3" fontId="11" fillId="3" borderId="90" xfId="0" applyNumberFormat="1" applyFont="1" applyFill="1" applyBorder="1" applyAlignment="1" applyProtection="1">
      <alignment horizontal="right" vertical="top"/>
    </xf>
    <xf numFmtId="0" fontId="20" fillId="8" borderId="14" xfId="0" quotePrefix="1" applyFont="1" applyFill="1" applyBorder="1" applyAlignment="1" applyProtection="1">
      <alignment horizontal="center" vertical="center" wrapText="1"/>
    </xf>
    <xf numFmtId="0" fontId="26" fillId="8" borderId="15" xfId="0" quotePrefix="1" applyFont="1" applyFill="1" applyBorder="1" applyAlignment="1" applyProtection="1">
      <alignment horizontal="center" vertical="center" wrapText="1"/>
    </xf>
    <xf numFmtId="0" fontId="20" fillId="4" borderId="13" xfId="0" quotePrefix="1" applyFont="1" applyFill="1" applyBorder="1" applyAlignment="1" applyProtection="1">
      <alignment horizontal="center" vertical="center"/>
    </xf>
    <xf numFmtId="0" fontId="27" fillId="4" borderId="16" xfId="0" applyFont="1" applyFill="1" applyBorder="1" applyAlignment="1" applyProtection="1">
      <alignment horizontal="center" vertical="center"/>
    </xf>
    <xf numFmtId="0" fontId="20" fillId="4" borderId="0" xfId="0" quotePrefix="1" applyFont="1" applyFill="1" applyBorder="1" applyAlignment="1" applyProtection="1">
      <alignment vertical="center"/>
    </xf>
    <xf numFmtId="3" fontId="17" fillId="2" borderId="96" xfId="0" applyNumberFormat="1" applyFont="1" applyFill="1" applyBorder="1" applyAlignment="1" applyProtection="1">
      <alignment horizontal="right" vertical="top"/>
      <protection locked="0"/>
    </xf>
    <xf numFmtId="3" fontId="11" fillId="2" borderId="96" xfId="0" applyNumberFormat="1" applyFont="1" applyFill="1" applyBorder="1" applyAlignment="1" applyProtection="1">
      <alignment horizontal="right" vertical="top"/>
      <protection locked="0"/>
    </xf>
    <xf numFmtId="3" fontId="11" fillId="11" borderId="96" xfId="0" applyNumberFormat="1" applyFont="1" applyFill="1" applyBorder="1" applyAlignment="1" applyProtection="1">
      <alignment horizontal="right" vertical="top"/>
      <protection locked="0"/>
    </xf>
    <xf numFmtId="3" fontId="15" fillId="5" borderId="96" xfId="0" applyNumberFormat="1" applyFont="1" applyFill="1" applyBorder="1" applyAlignment="1" applyProtection="1">
      <alignment horizontal="right" vertical="top"/>
      <protection locked="0"/>
    </xf>
    <xf numFmtId="0" fontId="20" fillId="0" borderId="18" xfId="1" applyFont="1" applyFill="1" applyBorder="1" applyAlignment="1" applyProtection="1">
      <alignment horizontal="center"/>
    </xf>
    <xf numFmtId="3" fontId="11" fillId="2" borderId="14" xfId="0" applyNumberFormat="1" applyFont="1" applyFill="1" applyBorder="1" applyAlignment="1" applyProtection="1">
      <alignment horizontal="right" vertical="top"/>
    </xf>
    <xf numFmtId="3" fontId="11" fillId="2" borderId="90" xfId="0" applyNumberFormat="1" applyFont="1" applyFill="1" applyBorder="1" applyAlignment="1" applyProtection="1">
      <alignment horizontal="right" vertical="top"/>
    </xf>
    <xf numFmtId="0" fontId="36" fillId="4" borderId="0" xfId="0" applyFont="1" applyFill="1" applyBorder="1" applyAlignment="1" applyProtection="1">
      <alignment horizontal="center" vertical="center"/>
    </xf>
    <xf numFmtId="0" fontId="18" fillId="4" borderId="24" xfId="0" quotePrefix="1" applyFont="1" applyFill="1" applyBorder="1" applyAlignment="1" applyProtection="1">
      <alignment horizontal="center" vertical="center" wrapText="1"/>
    </xf>
    <xf numFmtId="3" fontId="11" fillId="12" borderId="58" xfId="0" applyNumberFormat="1" applyFont="1" applyFill="1" applyBorder="1" applyAlignment="1" applyProtection="1">
      <alignment horizontal="right" vertical="top"/>
    </xf>
    <xf numFmtId="0" fontId="27" fillId="6" borderId="16" xfId="0" applyFont="1" applyFill="1" applyBorder="1" applyAlignment="1" applyProtection="1">
      <alignment horizontal="center" vertical="center"/>
    </xf>
    <xf numFmtId="0" fontId="20" fillId="6" borderId="0" xfId="0" quotePrefix="1" applyFont="1" applyFill="1" applyBorder="1" applyAlignment="1" applyProtection="1">
      <alignment vertical="center"/>
    </xf>
    <xf numFmtId="3" fontId="15" fillId="5" borderId="47" xfId="0" applyNumberFormat="1" applyFont="1" applyFill="1" applyBorder="1" applyAlignment="1" applyProtection="1">
      <alignment horizontal="right" vertical="top"/>
    </xf>
    <xf numFmtId="0" fontId="27" fillId="8" borderId="16" xfId="0" applyFont="1" applyFill="1" applyBorder="1" applyAlignment="1" applyProtection="1">
      <alignment horizontal="center" vertical="center"/>
    </xf>
    <xf numFmtId="0" fontId="0" fillId="8" borderId="0" xfId="0" applyFill="1" applyBorder="1" applyAlignment="1" applyProtection="1">
      <alignment horizontal="center" vertical="center"/>
    </xf>
    <xf numFmtId="0" fontId="20" fillId="8" borderId="30" xfId="0" quotePrefix="1" applyFont="1" applyFill="1" applyBorder="1" applyAlignment="1" applyProtection="1">
      <alignment horizontal="center" wrapText="1"/>
    </xf>
    <xf numFmtId="3" fontId="15" fillId="5" borderId="3" xfId="0" applyNumberFormat="1" applyFont="1" applyFill="1" applyBorder="1" applyAlignment="1" applyProtection="1">
      <alignment horizontal="right" vertical="top"/>
      <protection locked="0"/>
    </xf>
    <xf numFmtId="3" fontId="18" fillId="11" borderId="63" xfId="1" applyNumberFormat="1" applyFont="1" applyFill="1" applyBorder="1" applyProtection="1">
      <protection locked="0"/>
    </xf>
    <xf numFmtId="3" fontId="20" fillId="13" borderId="20" xfId="1" applyNumberFormat="1" applyFont="1" applyFill="1" applyBorder="1" applyAlignment="1" applyProtection="1">
      <alignment horizontal="right" vertical="center"/>
    </xf>
    <xf numFmtId="3" fontId="20" fillId="13" borderId="66" xfId="1" applyNumberFormat="1" applyFont="1" applyFill="1" applyBorder="1" applyAlignment="1" applyProtection="1">
      <alignment horizontal="right" vertical="center"/>
    </xf>
    <xf numFmtId="3" fontId="20" fillId="13" borderId="9" xfId="1" applyNumberFormat="1" applyFont="1" applyFill="1" applyBorder="1" applyAlignment="1" applyProtection="1">
      <alignment horizontal="right" vertical="center"/>
    </xf>
    <xf numFmtId="0" fontId="20" fillId="16" borderId="54" xfId="1" applyFont="1" applyFill="1" applyBorder="1" applyAlignment="1" applyProtection="1">
      <alignment horizontal="right" vertical="center" wrapText="1"/>
    </xf>
    <xf numFmtId="0" fontId="51" fillId="0" borderId="54" xfId="0" applyFont="1" applyBorder="1" applyAlignment="1">
      <alignment horizontal="right" vertical="center" wrapText="1"/>
    </xf>
    <xf numFmtId="0" fontId="27" fillId="4" borderId="16" xfId="0" applyFont="1" applyFill="1" applyBorder="1" applyAlignment="1" applyProtection="1">
      <alignment horizontal="center" vertical="center" wrapText="1"/>
    </xf>
    <xf numFmtId="0" fontId="0" fillId="0" borderId="38" xfId="0" applyBorder="1" applyAlignment="1" applyProtection="1">
      <alignment horizontal="center" wrapText="1"/>
    </xf>
    <xf numFmtId="0" fontId="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18" fillId="0" borderId="69" xfId="0" quotePrefix="1" applyFont="1" applyFill="1" applyBorder="1" applyAlignment="1" applyProtection="1">
      <alignment horizontal="center" vertical="center" wrapText="1"/>
      <protection locked="0"/>
    </xf>
    <xf numFmtId="0" fontId="0" fillId="0" borderId="69" xfId="0" applyFont="1" applyBorder="1" applyAlignment="1" applyProtection="1">
      <alignment horizontal="center" vertical="center" wrapText="1"/>
      <protection locked="0"/>
    </xf>
    <xf numFmtId="0" fontId="0" fillId="0" borderId="70" xfId="0" applyFont="1" applyBorder="1" applyAlignment="1" applyProtection="1">
      <alignment horizontal="center" vertical="center" wrapText="1"/>
      <protection locked="0"/>
    </xf>
    <xf numFmtId="0" fontId="0" fillId="0" borderId="71" xfId="0" applyFont="1" applyBorder="1" applyAlignment="1" applyProtection="1">
      <alignment horizontal="center" vertical="center" wrapText="1"/>
      <protection locked="0"/>
    </xf>
    <xf numFmtId="9" fontId="37" fillId="0" borderId="73" xfId="0" applyNumberFormat="1" applyFont="1" applyBorder="1" applyAlignment="1" applyProtection="1">
      <alignment horizontal="center" vertical="center" wrapText="1"/>
      <protection locked="0"/>
    </xf>
    <xf numFmtId="9" fontId="32" fillId="0" borderId="77" xfId="0" applyNumberFormat="1" applyFont="1" applyBorder="1" applyAlignment="1" applyProtection="1">
      <alignment horizontal="center" vertical="center" wrapText="1"/>
      <protection locked="0"/>
    </xf>
    <xf numFmtId="0" fontId="1" fillId="4" borderId="18" xfId="0" applyFont="1" applyFill="1" applyBorder="1" applyAlignment="1" applyProtection="1">
      <alignment horizontal="center" vertical="center" wrapText="1"/>
    </xf>
    <xf numFmtId="0" fontId="0" fillId="4" borderId="18" xfId="0" applyFill="1" applyBorder="1" applyAlignment="1" applyProtection="1">
      <alignment horizontal="center" vertical="center" wrapText="1"/>
    </xf>
    <xf numFmtId="9" fontId="37" fillId="0" borderId="69" xfId="0" applyNumberFormat="1" applyFont="1" applyBorder="1" applyAlignment="1" applyProtection="1">
      <alignment horizontal="center" vertical="center" wrapText="1"/>
      <protection locked="0"/>
    </xf>
    <xf numFmtId="9" fontId="32" fillId="0" borderId="71" xfId="0" applyNumberFormat="1" applyFont="1" applyBorder="1" applyAlignment="1" applyProtection="1">
      <alignment horizontal="center" vertical="center" wrapText="1"/>
      <protection locked="0"/>
    </xf>
    <xf numFmtId="0" fontId="27" fillId="4" borderId="92" xfId="0" applyFont="1" applyFill="1" applyBorder="1" applyAlignment="1" applyProtection="1">
      <alignment horizontal="center" vertical="center" wrapText="1"/>
    </xf>
    <xf numFmtId="0" fontId="0" fillId="0" borderId="91" xfId="0" applyBorder="1" applyAlignment="1" applyProtection="1">
      <alignment horizontal="center" wrapText="1"/>
    </xf>
    <xf numFmtId="0" fontId="7" fillId="0" borderId="84" xfId="0" applyFont="1" applyFill="1" applyBorder="1" applyAlignment="1" applyProtection="1">
      <alignment horizontal="center" vertical="center" wrapText="1"/>
      <protection locked="0"/>
    </xf>
    <xf numFmtId="0" fontId="7" fillId="0" borderId="85" xfId="0" applyFont="1" applyBorder="1" applyAlignment="1" applyProtection="1">
      <alignment horizontal="center" vertical="center" wrapText="1"/>
      <protection locked="0"/>
    </xf>
    <xf numFmtId="0" fontId="7" fillId="0" borderId="86" xfId="0" applyFont="1" applyBorder="1" applyAlignment="1" applyProtection="1">
      <alignment horizontal="center" vertical="center" wrapText="1"/>
      <protection locked="0"/>
    </xf>
    <xf numFmtId="0" fontId="7" fillId="0" borderId="69" xfId="0" applyFont="1" applyFill="1" applyBorder="1" applyAlignment="1" applyProtection="1">
      <alignment horizontal="center" vertical="center" wrapText="1"/>
      <protection locked="0"/>
    </xf>
    <xf numFmtId="0" fontId="7" fillId="0" borderId="70" xfId="0" applyFont="1" applyBorder="1" applyAlignment="1" applyProtection="1">
      <alignment horizontal="center" vertical="center" wrapText="1"/>
      <protection locked="0"/>
    </xf>
    <xf numFmtId="0" fontId="7" fillId="0" borderId="71" xfId="0" applyFont="1" applyBorder="1" applyAlignment="1" applyProtection="1">
      <alignment horizontal="center" vertical="center" wrapText="1"/>
      <protection locked="0"/>
    </xf>
    <xf numFmtId="0" fontId="6" fillId="0" borderId="72" xfId="0" applyFont="1" applyFill="1" applyBorder="1" applyAlignment="1" applyProtection="1">
      <alignment horizontal="center" vertical="center" wrapText="1"/>
      <protection locked="0"/>
    </xf>
    <xf numFmtId="0" fontId="7" fillId="0" borderId="74" xfId="0" applyFont="1" applyBorder="1" applyAlignment="1" applyProtection="1">
      <alignment horizontal="center" vertical="center" wrapText="1"/>
      <protection locked="0"/>
    </xf>
    <xf numFmtId="0" fontId="7" fillId="0" borderId="76" xfId="0" applyFont="1" applyBorder="1" applyAlignment="1" applyProtection="1">
      <alignment horizontal="center" vertical="center" wrapText="1"/>
      <protection locked="0"/>
    </xf>
    <xf numFmtId="0" fontId="0" fillId="0" borderId="93" xfId="0" applyFont="1" applyBorder="1" applyAlignment="1" applyProtection="1">
      <alignment horizontal="center" vertical="center" wrapText="1"/>
      <protection locked="0"/>
    </xf>
    <xf numFmtId="0" fontId="0" fillId="0" borderId="94" xfId="0" applyFont="1" applyBorder="1" applyAlignment="1" applyProtection="1">
      <alignment horizontal="center" vertical="center" wrapText="1"/>
      <protection locked="0"/>
    </xf>
    <xf numFmtId="0" fontId="0" fillId="0" borderId="95" xfId="0" applyFont="1" applyBorder="1" applyAlignment="1" applyProtection="1">
      <alignment horizontal="center" vertical="center" wrapText="1"/>
      <protection locked="0"/>
    </xf>
    <xf numFmtId="164" fontId="16" fillId="5" borderId="23" xfId="0" applyNumberFormat="1" applyFont="1" applyFill="1" applyBorder="1" applyAlignment="1" applyProtection="1">
      <alignment horizontal="left" vertical="top"/>
    </xf>
    <xf numFmtId="164" fontId="16" fillId="5" borderId="24" xfId="0" applyNumberFormat="1" applyFont="1" applyFill="1" applyBorder="1" applyAlignment="1" applyProtection="1">
      <alignment horizontal="left" vertical="top"/>
    </xf>
    <xf numFmtId="16" fontId="20" fillId="4" borderId="42" xfId="0" quotePrefix="1" applyNumberFormat="1" applyFont="1" applyFill="1" applyBorder="1" applyAlignment="1" applyProtection="1">
      <alignment horizontal="center" wrapText="1"/>
    </xf>
    <xf numFmtId="0" fontId="20" fillId="4" borderId="21" xfId="0" quotePrefix="1" applyFont="1" applyFill="1" applyBorder="1" applyAlignment="1" applyProtection="1">
      <alignment horizontal="center" wrapText="1"/>
    </xf>
    <xf numFmtId="0" fontId="20" fillId="4" borderId="43" xfId="0" quotePrefix="1" applyFont="1" applyFill="1" applyBorder="1" applyAlignment="1" applyProtection="1">
      <alignment horizontal="center" wrapText="1"/>
    </xf>
    <xf numFmtId="0" fontId="18" fillId="4" borderId="0" xfId="0" quotePrefix="1" applyFont="1" applyFill="1" applyBorder="1" applyAlignment="1" applyProtection="1">
      <alignment horizontal="center" vertical="center" wrapText="1"/>
    </xf>
    <xf numFmtId="0" fontId="0" fillId="4" borderId="7"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9" fontId="37" fillId="4" borderId="51" xfId="0" applyNumberFormat="1" applyFont="1" applyFill="1" applyBorder="1" applyAlignment="1" applyProtection="1">
      <alignment horizontal="center" vertical="center" wrapText="1"/>
    </xf>
    <xf numFmtId="9" fontId="32" fillId="4" borderId="51" xfId="0" applyNumberFormat="1" applyFont="1" applyFill="1" applyBorder="1" applyAlignment="1" applyProtection="1">
      <alignment horizontal="center" vertical="center" wrapText="1"/>
    </xf>
    <xf numFmtId="0" fontId="20" fillId="6" borderId="42" xfId="0" quotePrefix="1" applyFont="1" applyFill="1" applyBorder="1" applyAlignment="1" applyProtection="1">
      <alignment horizontal="center" wrapText="1"/>
    </xf>
    <xf numFmtId="0" fontId="20" fillId="6" borderId="21" xfId="0" quotePrefix="1" applyFont="1" applyFill="1" applyBorder="1" applyAlignment="1" applyProtection="1">
      <alignment horizontal="center" wrapText="1"/>
    </xf>
    <xf numFmtId="0" fontId="20" fillId="6" borderId="43" xfId="0" quotePrefix="1" applyFont="1" applyFill="1" applyBorder="1" applyAlignment="1" applyProtection="1">
      <alignment horizontal="center" wrapText="1"/>
    </xf>
    <xf numFmtId="0" fontId="20" fillId="6" borderId="1" xfId="0" quotePrefix="1" applyFont="1" applyFill="1" applyBorder="1" applyAlignment="1" applyProtection="1">
      <alignment horizontal="center" wrapText="1"/>
    </xf>
    <xf numFmtId="0" fontId="20" fillId="4" borderId="46" xfId="0" quotePrefix="1" applyFont="1" applyFill="1" applyBorder="1" applyAlignment="1" applyProtection="1">
      <alignment horizontal="center" wrapText="1"/>
    </xf>
    <xf numFmtId="0" fontId="20" fillId="4" borderId="42" xfId="0" quotePrefix="1" applyFont="1" applyFill="1" applyBorder="1" applyAlignment="1" applyProtection="1">
      <alignment horizontal="center" wrapText="1"/>
    </xf>
    <xf numFmtId="16" fontId="20" fillId="6" borderId="42" xfId="0" quotePrefix="1" applyNumberFormat="1" applyFont="1" applyFill="1" applyBorder="1" applyAlignment="1" applyProtection="1">
      <alignment horizontal="center" wrapText="1"/>
    </xf>
    <xf numFmtId="0" fontId="19" fillId="7" borderId="17" xfId="1" applyFont="1" applyFill="1" applyBorder="1" applyAlignment="1" applyProtection="1">
      <alignment horizontal="center" vertical="center" wrapText="1"/>
    </xf>
    <xf numFmtId="0" fontId="32" fillId="7" borderId="16" xfId="0" applyFont="1" applyFill="1" applyBorder="1" applyAlignment="1" applyProtection="1">
      <alignment horizontal="center" vertical="center" wrapText="1"/>
    </xf>
    <xf numFmtId="0" fontId="32" fillId="7" borderId="18" xfId="0" applyFont="1" applyFill="1" applyBorder="1" applyAlignment="1" applyProtection="1">
      <alignment horizontal="center" vertical="center" wrapText="1"/>
    </xf>
    <xf numFmtId="0" fontId="32" fillId="7" borderId="0" xfId="0" applyFont="1" applyFill="1" applyBorder="1" applyAlignment="1" applyProtection="1">
      <alignment horizontal="center" vertical="center" wrapText="1"/>
    </xf>
    <xf numFmtId="0" fontId="32" fillId="7" borderId="19" xfId="0" applyFont="1" applyFill="1" applyBorder="1" applyAlignment="1" applyProtection="1">
      <alignment horizontal="center" vertical="center" wrapText="1"/>
    </xf>
    <xf numFmtId="0" fontId="32" fillId="7" borderId="54" xfId="0" applyFont="1" applyFill="1" applyBorder="1" applyAlignment="1" applyProtection="1">
      <alignment horizontal="center" vertical="center" wrapText="1"/>
    </xf>
    <xf numFmtId="0" fontId="0" fillId="0" borderId="72" xfId="0" applyFont="1" applyBorder="1" applyAlignment="1" applyProtection="1">
      <alignment horizontal="center" vertical="center" wrapText="1"/>
      <protection locked="0"/>
    </xf>
    <xf numFmtId="0" fontId="0" fillId="0" borderId="74" xfId="0" applyFont="1" applyBorder="1" applyAlignment="1" applyProtection="1">
      <alignment horizontal="center" vertical="center" wrapText="1"/>
      <protection locked="0"/>
    </xf>
    <xf numFmtId="0" fontId="0" fillId="0" borderId="76" xfId="0" applyFont="1" applyBorder="1" applyAlignment="1" applyProtection="1">
      <alignment horizontal="center" vertical="center" wrapText="1"/>
      <protection locked="0"/>
    </xf>
    <xf numFmtId="9" fontId="37" fillId="0" borderId="84" xfId="0" applyNumberFormat="1" applyFont="1" applyBorder="1" applyAlignment="1" applyProtection="1">
      <alignment horizontal="center" vertical="center" wrapText="1"/>
      <protection locked="0"/>
    </xf>
    <xf numFmtId="9" fontId="32" fillId="0" borderId="86" xfId="0" applyNumberFormat="1" applyFont="1" applyBorder="1" applyAlignment="1" applyProtection="1">
      <alignment horizontal="center" vertical="center" wrapText="1"/>
      <protection locked="0"/>
    </xf>
    <xf numFmtId="0" fontId="7" fillId="4" borderId="18"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6" borderId="13" xfId="0" applyFont="1" applyFill="1" applyBorder="1" applyAlignment="1" applyProtection="1">
      <alignment horizontal="center" vertical="center" wrapText="1"/>
    </xf>
    <xf numFmtId="0" fontId="7" fillId="6" borderId="18"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protection locked="0"/>
    </xf>
    <xf numFmtId="0" fontId="7" fillId="0" borderId="75" xfId="0" applyFont="1" applyBorder="1" applyAlignment="1" applyProtection="1">
      <alignment horizontal="center" vertical="center" wrapText="1"/>
      <protection locked="0"/>
    </xf>
    <xf numFmtId="0" fontId="7" fillId="0" borderId="77" xfId="0" applyFont="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0" fillId="6" borderId="0" xfId="0" applyFont="1" applyFill="1" applyBorder="1" applyAlignment="1" applyProtection="1">
      <alignment horizontal="center" vertical="center" wrapText="1"/>
    </xf>
    <xf numFmtId="9" fontId="37" fillId="6" borderId="51" xfId="0" applyNumberFormat="1" applyFont="1" applyFill="1" applyBorder="1" applyAlignment="1" applyProtection="1">
      <alignment horizontal="center" vertical="center" wrapText="1"/>
    </xf>
    <xf numFmtId="9" fontId="32" fillId="6" borderId="51" xfId="0" applyNumberFormat="1" applyFont="1" applyFill="1" applyBorder="1" applyAlignment="1" applyProtection="1">
      <alignment horizontal="center" vertical="center" wrapText="1"/>
    </xf>
    <xf numFmtId="0" fontId="1" fillId="6" borderId="18" xfId="0" applyFont="1" applyFill="1" applyBorder="1" applyAlignment="1" applyProtection="1">
      <alignment horizontal="center" vertical="center" wrapText="1"/>
    </xf>
    <xf numFmtId="0" fontId="0" fillId="6" borderId="18" xfId="0" applyFill="1" applyBorder="1" applyAlignment="1" applyProtection="1">
      <alignment horizontal="center" vertical="center" wrapText="1"/>
    </xf>
    <xf numFmtId="0" fontId="0" fillId="6" borderId="7" xfId="0" applyFont="1" applyFill="1" applyBorder="1" applyAlignment="1" applyProtection="1">
      <alignment horizontal="center" vertical="center" wrapText="1"/>
    </xf>
    <xf numFmtId="0" fontId="27" fillId="6" borderId="16" xfId="0" applyFont="1" applyFill="1" applyBorder="1" applyAlignment="1" applyProtection="1">
      <alignment horizontal="center" vertical="center" wrapText="1"/>
    </xf>
    <xf numFmtId="0" fontId="0" fillId="6" borderId="16" xfId="0" applyFill="1" applyBorder="1" applyAlignment="1" applyProtection="1">
      <alignment horizontal="center" wrapText="1"/>
    </xf>
    <xf numFmtId="0" fontId="21" fillId="4" borderId="38" xfId="0" applyFont="1" applyFill="1" applyBorder="1" applyAlignment="1" applyProtection="1">
      <alignment horizontal="center" vertical="top" wrapText="1"/>
    </xf>
    <xf numFmtId="0" fontId="21" fillId="4" borderId="7" xfId="0" applyFont="1" applyFill="1" applyBorder="1" applyAlignment="1" applyProtection="1">
      <alignment horizontal="center" vertical="top" wrapText="1"/>
    </xf>
    <xf numFmtId="0" fontId="20" fillId="4" borderId="16" xfId="0" applyFont="1" applyFill="1" applyBorder="1" applyAlignment="1" applyProtection="1">
      <alignment horizontal="center" vertical="top" wrapText="1"/>
    </xf>
    <xf numFmtId="0" fontId="20" fillId="4" borderId="0" xfId="0" applyFont="1" applyFill="1" applyBorder="1" applyAlignment="1" applyProtection="1">
      <alignment horizontal="center" vertical="top" wrapText="1"/>
    </xf>
    <xf numFmtId="0" fontId="20" fillId="6" borderId="38" xfId="0" applyFont="1" applyFill="1" applyBorder="1" applyAlignment="1" applyProtection="1">
      <alignment horizontal="center" vertical="top" wrapText="1"/>
    </xf>
    <xf numFmtId="0" fontId="20" fillId="6" borderId="7" xfId="0" applyFont="1" applyFill="1" applyBorder="1" applyAlignment="1" applyProtection="1">
      <alignment horizontal="center" vertical="top" wrapText="1"/>
    </xf>
    <xf numFmtId="0" fontId="20" fillId="8" borderId="11" xfId="0" applyFont="1" applyFill="1" applyBorder="1" applyAlignment="1" applyProtection="1">
      <alignment horizontal="center" vertical="top" wrapText="1"/>
    </xf>
    <xf numFmtId="0" fontId="20" fillId="8" borderId="13" xfId="0" applyFont="1" applyFill="1" applyBorder="1" applyAlignment="1" applyProtection="1">
      <alignment horizontal="center" vertical="top" wrapText="1"/>
    </xf>
    <xf numFmtId="0" fontId="20" fillId="6" borderId="16" xfId="0" applyFont="1" applyFill="1" applyBorder="1" applyAlignment="1" applyProtection="1">
      <alignment horizontal="center" vertical="top" wrapText="1"/>
    </xf>
    <xf numFmtId="0" fontId="20" fillId="6" borderId="0" xfId="0" applyFont="1" applyFill="1" applyBorder="1" applyAlignment="1" applyProtection="1">
      <alignment horizontal="center" vertical="top" wrapText="1"/>
    </xf>
    <xf numFmtId="0" fontId="7" fillId="8" borderId="18" xfId="0" applyFont="1" applyFill="1" applyBorder="1" applyAlignment="1" applyProtection="1">
      <alignment horizontal="center" vertical="center" wrapText="1"/>
    </xf>
    <xf numFmtId="0" fontId="7" fillId="0" borderId="72" xfId="0" applyFont="1" applyFill="1" applyBorder="1" applyAlignment="1" applyProtection="1">
      <alignment horizontal="center" vertical="center" wrapText="1"/>
      <protection locked="0"/>
    </xf>
    <xf numFmtId="0" fontId="0" fillId="6" borderId="38" xfId="0" applyFill="1" applyBorder="1" applyAlignment="1" applyProtection="1">
      <alignment horizontal="center" wrapText="1"/>
    </xf>
    <xf numFmtId="0" fontId="11"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29" fillId="9" borderId="11" xfId="1" applyFont="1" applyFill="1" applyBorder="1" applyAlignment="1" applyProtection="1">
      <alignment horizontal="center" vertical="top" wrapText="1"/>
    </xf>
    <xf numFmtId="0" fontId="31" fillId="9" borderId="13" xfId="1" applyFont="1" applyFill="1" applyBorder="1" applyAlignment="1" applyProtection="1">
      <alignment horizontal="center" vertical="top" wrapText="1"/>
    </xf>
    <xf numFmtId="0" fontId="21" fillId="2" borderId="54" xfId="0" applyFont="1" applyFill="1" applyBorder="1" applyAlignment="1" applyProtection="1">
      <alignment horizontal="center" vertical="center" wrapText="1"/>
    </xf>
    <xf numFmtId="0" fontId="0" fillId="2" borderId="54" xfId="0" applyFill="1" applyBorder="1" applyAlignment="1" applyProtection="1">
      <alignment horizontal="center" vertical="center" wrapText="1"/>
    </xf>
    <xf numFmtId="0" fontId="20" fillId="8" borderId="26" xfId="0" quotePrefix="1" applyFont="1" applyFill="1" applyBorder="1" applyAlignment="1" applyProtection="1">
      <alignment horizontal="left" vertical="center" wrapText="1"/>
    </xf>
    <xf numFmtId="0" fontId="0" fillId="8" borderId="41" xfId="0" applyFill="1" applyBorder="1" applyAlignment="1" applyProtection="1">
      <alignment horizontal="left" vertical="center" wrapText="1"/>
    </xf>
    <xf numFmtId="0" fontId="7" fillId="9" borderId="18" xfId="0" applyFont="1" applyFill="1" applyBorder="1" applyAlignment="1" applyProtection="1">
      <alignment horizontal="center" vertical="center" wrapText="1"/>
    </xf>
    <xf numFmtId="0" fontId="7" fillId="9" borderId="13" xfId="0" applyFont="1" applyFill="1" applyBorder="1" applyAlignment="1" applyProtection="1">
      <alignment horizontal="center" vertical="center" wrapText="1"/>
    </xf>
    <xf numFmtId="0" fontId="20" fillId="8" borderId="44" xfId="0" quotePrefix="1" applyFont="1" applyFill="1" applyBorder="1" applyAlignment="1" applyProtection="1">
      <alignment horizontal="left" vertical="center" wrapText="1"/>
    </xf>
    <xf numFmtId="0" fontId="0" fillId="8" borderId="47" xfId="0" applyFill="1" applyBorder="1" applyAlignment="1" applyProtection="1">
      <alignment horizontal="left" vertical="center" wrapText="1"/>
    </xf>
    <xf numFmtId="0" fontId="44" fillId="0" borderId="0" xfId="1" applyFont="1" applyAlignment="1" applyProtection="1">
      <alignment horizontal="center"/>
    </xf>
    <xf numFmtId="49" fontId="19" fillId="15" borderId="17" xfId="1" applyNumberFormat="1" applyFont="1" applyFill="1" applyBorder="1" applyAlignment="1" applyProtection="1">
      <alignment horizontal="center" vertical="center" wrapText="1"/>
    </xf>
    <xf numFmtId="0" fontId="39" fillId="0" borderId="6" xfId="1" applyFont="1" applyBorder="1" applyAlignment="1" applyProtection="1">
      <alignment horizontal="center" vertical="center" wrapText="1"/>
    </xf>
    <xf numFmtId="0" fontId="39" fillId="0" borderId="18" xfId="1" applyFont="1" applyBorder="1" applyAlignment="1" applyProtection="1">
      <alignment horizontal="center" vertical="center" wrapText="1"/>
    </xf>
    <xf numFmtId="0" fontId="39" fillId="0" borderId="2" xfId="1" applyFont="1" applyBorder="1" applyAlignment="1" applyProtection="1">
      <alignment horizontal="center" vertical="center" wrapText="1"/>
    </xf>
    <xf numFmtId="0" fontId="39" fillId="0" borderId="19" xfId="1" applyFont="1" applyBorder="1" applyAlignment="1" applyProtection="1">
      <alignment horizontal="center" vertical="center" wrapText="1"/>
    </xf>
    <xf numFmtId="0" fontId="39" fillId="0" borderId="80" xfId="1" applyFont="1" applyBorder="1" applyAlignment="1" applyProtection="1">
      <alignment horizontal="center" vertical="center" wrapText="1"/>
    </xf>
    <xf numFmtId="0" fontId="29" fillId="15" borderId="49" xfId="1" applyFont="1" applyFill="1" applyBorder="1" applyAlignment="1" applyProtection="1">
      <alignment horizontal="center" vertical="top" wrapText="1"/>
    </xf>
    <xf numFmtId="0" fontId="31" fillId="0" borderId="50" xfId="1" applyFont="1" applyBorder="1" applyAlignment="1" applyProtection="1">
      <alignment horizontal="center" vertical="top" wrapText="1"/>
    </xf>
    <xf numFmtId="49" fontId="45" fillId="15" borderId="19" xfId="1" applyNumberFormat="1" applyFont="1" applyFill="1" applyBorder="1" applyAlignment="1" applyProtection="1">
      <alignment horizontal="left" wrapText="1"/>
    </xf>
    <xf numFmtId="0" fontId="18" fillId="0" borderId="80" xfId="1" applyBorder="1" applyAlignment="1" applyProtection="1">
      <alignment horizontal="left" wrapText="1"/>
    </xf>
    <xf numFmtId="164" fontId="16" fillId="5" borderId="22" xfId="0" applyNumberFormat="1" applyFont="1" applyFill="1" applyBorder="1" applyAlignment="1" applyProtection="1">
      <alignment horizontal="left" vertical="top"/>
    </xf>
    <xf numFmtId="16" fontId="20" fillId="4" borderId="46" xfId="0" quotePrefix="1" applyNumberFormat="1" applyFont="1" applyFill="1" applyBorder="1" applyAlignment="1" applyProtection="1">
      <alignment horizontal="center" wrapText="1"/>
    </xf>
    <xf numFmtId="16" fontId="20" fillId="6" borderId="46" xfId="0" quotePrefix="1" applyNumberFormat="1" applyFont="1" applyFill="1" applyBorder="1" applyAlignment="1" applyProtection="1">
      <alignment horizontal="center" wrapText="1"/>
    </xf>
    <xf numFmtId="0" fontId="20" fillId="17" borderId="54" xfId="1" applyFont="1" applyFill="1" applyBorder="1" applyAlignment="1" applyProtection="1">
      <alignment horizontal="right" vertical="center" wrapText="1"/>
    </xf>
    <xf numFmtId="0" fontId="51" fillId="17" borderId="54" xfId="0" applyFont="1" applyFill="1" applyBorder="1" applyAlignment="1">
      <alignment horizontal="right" vertical="center" wrapText="1"/>
    </xf>
    <xf numFmtId="0" fontId="0" fillId="8" borderId="30" xfId="0" applyFill="1" applyBorder="1" applyAlignment="1" applyProtection="1">
      <alignment horizontal="left" vertical="center" wrapText="1"/>
    </xf>
    <xf numFmtId="0" fontId="29" fillId="9" borderId="49" xfId="1" applyFont="1" applyFill="1" applyBorder="1" applyAlignment="1" applyProtection="1">
      <alignment horizontal="center" vertical="top" wrapText="1"/>
    </xf>
    <xf numFmtId="0" fontId="31" fillId="9" borderId="50" xfId="1" applyFont="1" applyFill="1" applyBorder="1" applyAlignment="1" applyProtection="1">
      <alignment horizontal="center" vertical="top" wrapText="1"/>
    </xf>
    <xf numFmtId="0" fontId="20" fillId="8" borderId="17" xfId="0" applyFont="1" applyFill="1" applyBorder="1" applyAlignment="1" applyProtection="1">
      <alignment horizontal="center" vertical="top" wrapText="1"/>
    </xf>
    <xf numFmtId="0" fontId="20" fillId="8" borderId="18" xfId="0" applyFont="1" applyFill="1" applyBorder="1" applyAlignment="1" applyProtection="1">
      <alignment horizontal="center" vertical="top" wrapText="1"/>
    </xf>
    <xf numFmtId="0" fontId="0" fillId="8" borderId="10" xfId="0" applyFill="1" applyBorder="1" applyAlignment="1" applyProtection="1">
      <alignment horizontal="left" vertical="center" wrapText="1"/>
    </xf>
    <xf numFmtId="0" fontId="32" fillId="7" borderId="38" xfId="0" applyFont="1" applyFill="1" applyBorder="1" applyAlignment="1" applyProtection="1">
      <alignment horizontal="center" vertical="center" wrapText="1"/>
    </xf>
    <xf numFmtId="0" fontId="32" fillId="7" borderId="7" xfId="0" applyFont="1" applyFill="1" applyBorder="1" applyAlignment="1" applyProtection="1">
      <alignment horizontal="center" vertical="center" wrapText="1"/>
    </xf>
    <xf numFmtId="0" fontId="32" fillId="7" borderId="8" xfId="0" applyFont="1" applyFill="1" applyBorder="1" applyAlignment="1" applyProtection="1">
      <alignment horizontal="center" vertical="center" wrapText="1"/>
    </xf>
    <xf numFmtId="0" fontId="6" fillId="0" borderId="69" xfId="0" applyFont="1" applyFill="1" applyBorder="1" applyAlignment="1" applyProtection="1">
      <alignment horizontal="center" vertical="center" wrapText="1"/>
      <protection locked="0"/>
    </xf>
    <xf numFmtId="0" fontId="31" fillId="9" borderId="2" xfId="1" applyFont="1" applyFill="1" applyBorder="1" applyAlignment="1" applyProtection="1">
      <alignment horizontal="center" vertical="top" wrapText="1"/>
    </xf>
    <xf numFmtId="0" fontId="20" fillId="8" borderId="0" xfId="0" applyFont="1" applyFill="1" applyBorder="1" applyAlignment="1" applyProtection="1">
      <alignment horizontal="center" vertical="top" wrapText="1"/>
    </xf>
    <xf numFmtId="0" fontId="19" fillId="7" borderId="16" xfId="1" applyFont="1" applyFill="1" applyBorder="1" applyAlignment="1" applyProtection="1">
      <alignment horizontal="center" vertical="center" wrapText="1"/>
    </xf>
    <xf numFmtId="0" fontId="0" fillId="0" borderId="16" xfId="0" applyBorder="1" applyAlignment="1" applyProtection="1">
      <alignment horizontal="center" wrapText="1"/>
    </xf>
    <xf numFmtId="0" fontId="18" fillId="0" borderId="72" xfId="0" quotePrefix="1" applyFont="1" applyFill="1" applyBorder="1" applyAlignment="1" applyProtection="1">
      <alignment horizontal="center" vertical="center" wrapText="1"/>
      <protection locked="0"/>
    </xf>
    <xf numFmtId="0" fontId="0" fillId="0" borderId="73" xfId="0" applyFont="1" applyBorder="1" applyAlignment="1" applyProtection="1">
      <alignment horizontal="center" vertical="center" wrapText="1"/>
      <protection locked="0"/>
    </xf>
    <xf numFmtId="0" fontId="0" fillId="0" borderId="75" xfId="0" applyFont="1" applyBorder="1" applyAlignment="1" applyProtection="1">
      <alignment horizontal="center" vertical="center" wrapText="1"/>
      <protection locked="0"/>
    </xf>
    <xf numFmtId="0" fontId="0" fillId="0" borderId="0" xfId="0" applyFont="1" applyBorder="1" applyAlignment="1" applyProtection="1">
      <alignment horizontal="center" vertical="center" wrapText="1"/>
      <protection locked="0"/>
    </xf>
    <xf numFmtId="0" fontId="0" fillId="0" borderId="78" xfId="0" applyFont="1" applyBorder="1" applyAlignment="1" applyProtection="1">
      <alignment horizontal="center" vertical="center" wrapText="1"/>
      <protection locked="0"/>
    </xf>
    <xf numFmtId="0" fontId="0" fillId="0" borderId="77" xfId="0" applyFont="1" applyBorder="1" applyAlignment="1" applyProtection="1">
      <alignment horizontal="center" vertical="center" wrapText="1"/>
      <protection locked="0"/>
    </xf>
    <xf numFmtId="0" fontId="0" fillId="0" borderId="97" xfId="0" applyFont="1" applyBorder="1" applyAlignment="1" applyProtection="1">
      <alignment horizontal="center" vertical="center" wrapText="1"/>
      <protection locked="0"/>
    </xf>
    <xf numFmtId="49" fontId="20" fillId="16" borderId="54" xfId="1" applyNumberFormat="1" applyFont="1" applyFill="1" applyBorder="1" applyAlignment="1" applyProtection="1">
      <alignment horizontal="right" vertical="center" wrapText="1"/>
    </xf>
    <xf numFmtId="0" fontId="38" fillId="16" borderId="54" xfId="0" applyFont="1" applyFill="1" applyBorder="1" applyAlignment="1">
      <alignment horizontal="right" vertical="center" wrapText="1"/>
    </xf>
    <xf numFmtId="0" fontId="4" fillId="0" borderId="69" xfId="0" applyFont="1" applyFill="1" applyBorder="1" applyAlignment="1" applyProtection="1">
      <alignment horizontal="center" vertical="center" wrapText="1"/>
      <protection locked="0"/>
    </xf>
    <xf numFmtId="0" fontId="4" fillId="0" borderId="72" xfId="0" applyFont="1" applyFill="1" applyBorder="1" applyAlignment="1" applyProtection="1">
      <alignment horizontal="center" vertical="center" wrapText="1"/>
      <protection locked="0"/>
    </xf>
    <xf numFmtId="0" fontId="20" fillId="4" borderId="38" xfId="0" applyFont="1" applyFill="1" applyBorder="1" applyAlignment="1" applyProtection="1">
      <alignment horizontal="center" vertical="top" wrapText="1"/>
    </xf>
    <xf numFmtId="0" fontId="20" fillId="4" borderId="7" xfId="0" applyFont="1" applyFill="1" applyBorder="1" applyAlignment="1" applyProtection="1">
      <alignment horizontal="center" vertical="top" wrapText="1"/>
    </xf>
    <xf numFmtId="0" fontId="20" fillId="8" borderId="47" xfId="0" quotePrefix="1" applyFont="1" applyFill="1" applyBorder="1" applyAlignment="1" applyProtection="1">
      <alignment horizontal="left" vertical="center" wrapText="1"/>
    </xf>
    <xf numFmtId="0" fontId="20" fillId="4" borderId="1" xfId="0" quotePrefix="1" applyFont="1" applyFill="1" applyBorder="1" applyAlignment="1" applyProtection="1">
      <alignment horizontal="center" wrapText="1"/>
    </xf>
    <xf numFmtId="0" fontId="19" fillId="15" borderId="17" xfId="1" applyFont="1" applyFill="1" applyBorder="1" applyAlignment="1" applyProtection="1">
      <alignment horizontal="center" vertical="center" wrapText="1"/>
    </xf>
    <xf numFmtId="49" fontId="20" fillId="17" borderId="54" xfId="1" applyNumberFormat="1" applyFont="1" applyFill="1" applyBorder="1" applyAlignment="1" applyProtection="1">
      <alignment horizontal="right" vertical="center" wrapText="1"/>
    </xf>
    <xf numFmtId="0" fontId="38" fillId="17" borderId="54" xfId="0" applyFont="1" applyFill="1" applyBorder="1" applyAlignment="1">
      <alignment horizontal="right" vertical="center" wrapText="1"/>
    </xf>
    <xf numFmtId="49" fontId="18" fillId="0" borderId="0" xfId="1" applyNumberFormat="1" applyFont="1" applyAlignment="1" applyProtection="1">
      <alignment horizontal="left" vertical="top" wrapText="1"/>
    </xf>
    <xf numFmtId="0" fontId="18" fillId="0" borderId="0" xfId="1" applyAlignment="1" applyProtection="1">
      <alignment wrapText="1"/>
    </xf>
    <xf numFmtId="0" fontId="18" fillId="10" borderId="0" xfId="1" applyFont="1" applyFill="1" applyAlignment="1" applyProtection="1">
      <alignment horizontal="left" vertical="center" wrapText="1"/>
    </xf>
    <xf numFmtId="0" fontId="0" fillId="0" borderId="0" xfId="0" applyAlignment="1" applyProtection="1">
      <alignment horizontal="left" vertical="center" wrapText="1"/>
    </xf>
    <xf numFmtId="49" fontId="20" fillId="2" borderId="5" xfId="1" applyNumberFormat="1" applyFont="1" applyFill="1" applyBorder="1" applyAlignment="1" applyProtection="1">
      <alignment horizontal="left" vertical="center" wrapText="1"/>
    </xf>
    <xf numFmtId="49" fontId="20" fillId="2" borderId="61" xfId="1" applyNumberFormat="1" applyFont="1" applyFill="1" applyBorder="1" applyAlignment="1" applyProtection="1">
      <alignment vertical="center" wrapText="1"/>
    </xf>
    <xf numFmtId="49" fontId="18" fillId="10" borderId="0" xfId="1" applyNumberFormat="1" applyFont="1" applyFill="1" applyAlignment="1" applyProtection="1">
      <alignment horizontal="left" vertical="center" wrapText="1"/>
    </xf>
    <xf numFmtId="49" fontId="20" fillId="2" borderId="67" xfId="1" applyNumberFormat="1" applyFont="1" applyFill="1" applyBorder="1" applyAlignment="1" applyProtection="1">
      <alignment horizontal="left" vertical="center" wrapText="1"/>
    </xf>
    <xf numFmtId="49" fontId="20" fillId="2" borderId="66" xfId="1" applyNumberFormat="1" applyFont="1" applyFill="1" applyBorder="1" applyAlignment="1" applyProtection="1">
      <alignment vertical="center" wrapText="1"/>
    </xf>
    <xf numFmtId="49" fontId="20" fillId="2" borderId="0" xfId="1" applyNumberFormat="1" applyFont="1" applyFill="1" applyBorder="1" applyAlignment="1" applyProtection="1">
      <alignment horizontal="left" vertical="top" wrapText="1"/>
    </xf>
    <xf numFmtId="49" fontId="20" fillId="2" borderId="0" xfId="1" applyNumberFormat="1" applyFont="1" applyFill="1" applyBorder="1" applyAlignment="1" applyProtection="1">
      <alignment vertical="top" wrapText="1"/>
    </xf>
    <xf numFmtId="49" fontId="20" fillId="2" borderId="5" xfId="1" applyNumberFormat="1" applyFont="1" applyFill="1" applyBorder="1" applyAlignment="1" applyProtection="1">
      <alignment vertical="center" wrapText="1"/>
    </xf>
    <xf numFmtId="49" fontId="19" fillId="10" borderId="0" xfId="1" applyNumberFormat="1" applyFont="1" applyFill="1" applyAlignment="1" applyProtection="1">
      <alignment horizontal="left" vertical="center" wrapText="1"/>
    </xf>
    <xf numFmtId="0" fontId="39" fillId="0" borderId="0" xfId="1" applyFont="1" applyAlignment="1" applyProtection="1">
      <alignment horizontal="left" vertical="center" wrapText="1"/>
    </xf>
    <xf numFmtId="49" fontId="18" fillId="10" borderId="0" xfId="1" applyNumberFormat="1" applyFont="1" applyFill="1" applyAlignment="1" applyProtection="1">
      <alignment horizontal="left" vertical="top" wrapText="1"/>
    </xf>
    <xf numFmtId="49" fontId="19" fillId="2" borderId="17" xfId="1" applyNumberFormat="1" applyFont="1" applyFill="1" applyBorder="1" applyAlignment="1" applyProtection="1">
      <alignment horizontal="center" vertical="center" wrapText="1"/>
    </xf>
    <xf numFmtId="0" fontId="39" fillId="2" borderId="16" xfId="1" applyFont="1" applyFill="1" applyBorder="1" applyAlignment="1" applyProtection="1">
      <alignment horizontal="center" vertical="center" wrapText="1"/>
    </xf>
    <xf numFmtId="0" fontId="19" fillId="2" borderId="18" xfId="1" applyFont="1" applyFill="1" applyBorder="1" applyAlignment="1" applyProtection="1">
      <alignment horizontal="center" vertical="center" wrapText="1"/>
    </xf>
    <xf numFmtId="0" fontId="39" fillId="2" borderId="0" xfId="1" applyFont="1" applyFill="1" applyBorder="1" applyAlignment="1" applyProtection="1">
      <alignment horizontal="center" vertical="center" wrapText="1"/>
    </xf>
    <xf numFmtId="0" fontId="19" fillId="2" borderId="25" xfId="1" applyFont="1" applyFill="1" applyBorder="1" applyAlignment="1" applyProtection="1">
      <alignment horizontal="center" vertical="center" wrapText="1"/>
    </xf>
    <xf numFmtId="0" fontId="39" fillId="2" borderId="3" xfId="1" applyFont="1" applyFill="1" applyBorder="1" applyAlignment="1" applyProtection="1">
      <alignment horizontal="center" vertical="center" wrapText="1"/>
    </xf>
    <xf numFmtId="49" fontId="20" fillId="2" borderId="20" xfId="1" applyNumberFormat="1" applyFont="1" applyFill="1" applyBorder="1" applyAlignment="1" applyProtection="1">
      <alignment vertical="center" wrapText="1"/>
    </xf>
    <xf numFmtId="49" fontId="20" fillId="2" borderId="3" xfId="1" applyNumberFormat="1" applyFont="1" applyFill="1" applyBorder="1" applyAlignment="1" applyProtection="1">
      <alignment horizontal="left" vertical="top" wrapText="1"/>
    </xf>
    <xf numFmtId="49" fontId="20" fillId="2" borderId="3" xfId="1" applyNumberFormat="1" applyFont="1" applyFill="1" applyBorder="1" applyAlignment="1" applyProtection="1">
      <alignment vertical="top" wrapText="1"/>
    </xf>
    <xf numFmtId="49" fontId="20" fillId="2" borderId="61" xfId="1" applyNumberFormat="1" applyFont="1" applyFill="1" applyBorder="1" applyAlignment="1" applyProtection="1">
      <alignment horizontal="left" vertical="center" wrapText="1"/>
    </xf>
    <xf numFmtId="49" fontId="20" fillId="2" borderId="41" xfId="1" applyNumberFormat="1" applyFont="1" applyFill="1" applyBorder="1" applyAlignment="1" applyProtection="1">
      <alignment horizontal="left" vertical="center" wrapText="1"/>
    </xf>
    <xf numFmtId="49" fontId="20" fillId="2" borderId="45" xfId="1" applyNumberFormat="1" applyFont="1" applyFill="1" applyBorder="1" applyAlignment="1" applyProtection="1">
      <alignment vertical="center" wrapText="1"/>
    </xf>
    <xf numFmtId="0" fontId="18" fillId="0" borderId="0" xfId="1" applyFont="1" applyAlignment="1" applyProtection="1">
      <alignment horizontal="left" vertical="top" wrapText="1"/>
    </xf>
    <xf numFmtId="0" fontId="5" fillId="0" borderId="0" xfId="5" applyAlignment="1" applyProtection="1">
      <alignment wrapText="1"/>
    </xf>
    <xf numFmtId="0" fontId="34" fillId="0" borderId="0" xfId="0" applyFont="1" applyAlignment="1" applyProtection="1">
      <alignment horizontal="left" vertical="top" wrapText="1"/>
    </xf>
    <xf numFmtId="0" fontId="35" fillId="0" borderId="0" xfId="0" applyFont="1" applyAlignment="1" applyProtection="1">
      <alignment horizontal="left" vertical="top" wrapText="1"/>
    </xf>
    <xf numFmtId="0" fontId="42" fillId="0" borderId="0" xfId="0" applyFont="1" applyAlignment="1" applyProtection="1">
      <alignment horizontal="left" vertical="center" wrapText="1"/>
    </xf>
    <xf numFmtId="0" fontId="15" fillId="0" borderId="0" xfId="0" applyFont="1" applyAlignment="1" applyProtection="1">
      <alignment horizontal="center" vertical="center" wrapText="1"/>
    </xf>
    <xf numFmtId="0" fontId="54" fillId="0" borderId="0" xfId="0" applyFont="1" applyAlignment="1" applyProtection="1">
      <alignment horizontal="center" vertical="center" wrapText="1"/>
    </xf>
    <xf numFmtId="0" fontId="52" fillId="0" borderId="0" xfId="0" applyFont="1" applyAlignment="1" applyProtection="1">
      <alignment horizontal="center" vertical="center" wrapText="1"/>
    </xf>
    <xf numFmtId="0" fontId="42" fillId="0" borderId="4" xfId="0" applyFont="1" applyBorder="1" applyAlignment="1" applyProtection="1">
      <alignment horizontal="left" vertical="center"/>
    </xf>
    <xf numFmtId="0" fontId="0" fillId="0" borderId="5" xfId="0" applyBorder="1" applyAlignment="1" applyProtection="1">
      <alignment horizontal="left" vertical="center"/>
    </xf>
    <xf numFmtId="0" fontId="0" fillId="0" borderId="61" xfId="0" applyBorder="1" applyAlignment="1" applyProtection="1">
      <alignment horizontal="left" vertical="center"/>
    </xf>
    <xf numFmtId="49" fontId="42" fillId="0" borderId="61" xfId="0" applyNumberFormat="1" applyFont="1" applyBorder="1" applyAlignment="1" applyProtection="1">
      <alignment horizontal="left" vertical="center" wrapText="1"/>
    </xf>
    <xf numFmtId="0" fontId="42" fillId="0" borderId="20" xfId="0" applyFont="1" applyBorder="1" applyAlignment="1" applyProtection="1">
      <alignment horizontal="left" vertical="center" wrapText="1"/>
    </xf>
    <xf numFmtId="49" fontId="52" fillId="2" borderId="5" xfId="0" applyNumberFormat="1" applyFont="1" applyFill="1" applyBorder="1" applyAlignment="1" applyProtection="1">
      <alignment horizontal="left" vertical="center" wrapText="1"/>
    </xf>
    <xf numFmtId="0" fontId="52" fillId="2" borderId="5" xfId="0" applyFont="1" applyFill="1" applyBorder="1" applyAlignment="1" applyProtection="1">
      <alignment horizontal="left" vertical="center" wrapText="1"/>
    </xf>
    <xf numFmtId="0" fontId="0" fillId="2" borderId="61" xfId="0" applyFill="1" applyBorder="1" applyAlignment="1" applyProtection="1">
      <alignment horizontal="left" vertical="center" wrapText="1"/>
    </xf>
    <xf numFmtId="0" fontId="42" fillId="0" borderId="5" xfId="0" applyFont="1" applyBorder="1" applyAlignment="1" applyProtection="1">
      <alignment horizontal="left" vertical="center" wrapText="1"/>
    </xf>
    <xf numFmtId="0" fontId="0" fillId="0" borderId="5" xfId="0" applyBorder="1" applyAlignment="1" applyProtection="1">
      <alignment horizontal="left" vertical="center" wrapText="1"/>
    </xf>
    <xf numFmtId="49" fontId="52" fillId="0" borderId="61" xfId="0" applyNumberFormat="1" applyFont="1" applyBorder="1" applyAlignment="1" applyProtection="1">
      <alignment horizontal="left" vertical="center" wrapText="1"/>
    </xf>
    <xf numFmtId="0" fontId="52" fillId="0" borderId="20" xfId="0" applyFont="1" applyBorder="1" applyAlignment="1" applyProtection="1">
      <alignment horizontal="left" vertical="center" wrapText="1"/>
    </xf>
    <xf numFmtId="49" fontId="52" fillId="0" borderId="61" xfId="0" applyNumberFormat="1" applyFont="1" applyFill="1" applyBorder="1" applyAlignment="1" applyProtection="1">
      <alignment horizontal="left" vertical="center" wrapText="1"/>
    </xf>
    <xf numFmtId="0" fontId="52" fillId="0" borderId="20" xfId="0" applyFont="1" applyFill="1" applyBorder="1" applyAlignment="1" applyProtection="1">
      <alignment horizontal="left" vertical="center" wrapText="1"/>
    </xf>
    <xf numFmtId="49" fontId="42" fillId="0" borderId="61" xfId="0" applyNumberFormat="1" applyFont="1" applyBorder="1" applyAlignment="1" applyProtection="1">
      <alignment horizontal="left" vertical="top" wrapText="1"/>
    </xf>
    <xf numFmtId="0" fontId="42" fillId="0" borderId="20" xfId="0" applyFont="1" applyBorder="1" applyAlignment="1" applyProtection="1">
      <alignment horizontal="left" vertical="top" wrapText="1"/>
    </xf>
    <xf numFmtId="49" fontId="34" fillId="0" borderId="0" xfId="0" applyNumberFormat="1" applyFont="1" applyAlignment="1" applyProtection="1">
      <alignment horizontal="left" vertical="center" wrapText="1"/>
    </xf>
    <xf numFmtId="0" fontId="60" fillId="0" borderId="0" xfId="0" applyFont="1" applyAlignment="1" applyProtection="1">
      <alignment horizontal="left" vertical="center" wrapText="1"/>
    </xf>
    <xf numFmtId="0" fontId="61"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51" fillId="0" borderId="0" xfId="0" applyFont="1" applyAlignment="1" applyProtection="1">
      <alignment horizontal="left" vertical="center" wrapText="1"/>
    </xf>
    <xf numFmtId="0" fontId="52" fillId="0" borderId="0" xfId="0" applyFont="1" applyAlignment="1" applyProtection="1">
      <alignment horizontal="left" vertical="center" wrapText="1"/>
    </xf>
    <xf numFmtId="0" fontId="54" fillId="0" borderId="0" xfId="0" applyFont="1" applyAlignment="1" applyProtection="1">
      <alignment horizontal="left" vertical="center" wrapText="1"/>
    </xf>
    <xf numFmtId="0" fontId="52" fillId="0" borderId="4" xfId="0" applyFont="1" applyFill="1" applyBorder="1" applyAlignment="1" applyProtection="1">
      <alignment horizontal="left" vertical="center" wrapText="1"/>
    </xf>
    <xf numFmtId="0" fontId="59" fillId="0" borderId="5" xfId="0" applyFont="1" applyFill="1" applyBorder="1" applyAlignment="1" applyProtection="1">
      <alignment horizontal="left" vertical="center" wrapText="1"/>
    </xf>
    <xf numFmtId="0" fontId="59" fillId="0" borderId="61" xfId="0" applyFont="1" applyFill="1" applyBorder="1" applyAlignment="1" applyProtection="1">
      <alignment horizontal="left" vertical="center" wrapText="1"/>
    </xf>
    <xf numFmtId="0" fontId="42" fillId="0" borderId="4" xfId="0" applyFont="1" applyBorder="1" applyAlignment="1" applyProtection="1">
      <alignment horizontal="left" vertical="center" wrapText="1"/>
    </xf>
    <xf numFmtId="0" fontId="0" fillId="0" borderId="5" xfId="0" applyBorder="1" applyAlignment="1" applyProtection="1">
      <alignment vertical="center" wrapText="1"/>
    </xf>
    <xf numFmtId="0" fontId="0" fillId="0" borderId="61" xfId="0" applyBorder="1" applyAlignment="1" applyProtection="1">
      <alignment vertical="center" wrapText="1"/>
    </xf>
    <xf numFmtId="0" fontId="42" fillId="0" borderId="47" xfId="0" applyFont="1" applyBorder="1" applyAlignment="1" applyProtection="1">
      <alignment horizontal="left" vertical="center" wrapText="1"/>
    </xf>
    <xf numFmtId="0" fontId="0" fillId="0" borderId="47" xfId="0" applyBorder="1" applyAlignment="1" applyProtection="1">
      <alignment horizontal="left" vertical="center" wrapText="1"/>
    </xf>
    <xf numFmtId="0" fontId="34" fillId="0" borderId="0" xfId="0" applyFont="1" applyAlignment="1" applyProtection="1">
      <alignment horizontal="left" vertical="center" wrapText="1"/>
    </xf>
    <xf numFmtId="0" fontId="35" fillId="0" borderId="0" xfId="0" applyFont="1" applyAlignment="1" applyProtection="1">
      <alignment horizontal="left" vertical="center" wrapText="1"/>
    </xf>
  </cellXfs>
  <cellStyles count="6">
    <cellStyle name="Standard" xfId="0" builtinId="0"/>
    <cellStyle name="Standard 2" xfId="1"/>
    <cellStyle name="Standard 3" xfId="2"/>
    <cellStyle name="Standard 4" xfId="3"/>
    <cellStyle name="Standard 5" xfId="4"/>
    <cellStyle name="Standard 6" xfId="5"/>
  </cellStyles>
  <dxfs count="0"/>
  <tableStyles count="0" defaultTableStyle="TableStyleMedium2" defaultPivotStyle="PivotStyleLight16"/>
  <colors>
    <mruColors>
      <color rgb="FFD9E1F2"/>
      <color rgb="FFE4E4E4"/>
      <color rgb="FFEAEAEA"/>
      <color rgb="FFD2D2D2"/>
      <color rgb="FFE0E0E0"/>
      <color rgb="FFD3D3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190502</xdr:colOff>
      <xdr:row>23</xdr:row>
      <xdr:rowOff>47625</xdr:rowOff>
    </xdr:from>
    <xdr:to>
      <xdr:col>0</xdr:col>
      <xdr:colOff>2171700</xdr:colOff>
      <xdr:row>34</xdr:row>
      <xdr:rowOff>82082</xdr:rowOff>
    </xdr:to>
    <xdr:pic>
      <xdr:nvPicPr>
        <xdr:cNvPr id="8" name="Grafik 7"/>
        <xdr:cNvPicPr>
          <a:picLocks noChangeAspect="1"/>
        </xdr:cNvPicPr>
      </xdr:nvPicPr>
      <xdr:blipFill>
        <a:blip xmlns:r="http://schemas.openxmlformats.org/officeDocument/2006/relationships" r:embed="rId1"/>
        <a:stretch>
          <a:fillRect/>
        </a:stretch>
      </xdr:blipFill>
      <xdr:spPr>
        <a:xfrm>
          <a:off x="190502" y="7391400"/>
          <a:ext cx="1981198" cy="2129957"/>
        </a:xfrm>
        <a:prstGeom prst="rect">
          <a:avLst/>
        </a:prstGeom>
      </xdr:spPr>
    </xdr:pic>
    <xdr:clientData/>
  </xdr:twoCellAnchor>
  <xdr:twoCellAnchor editAs="oneCell">
    <xdr:from>
      <xdr:col>0</xdr:col>
      <xdr:colOff>2295526</xdr:colOff>
      <xdr:row>25</xdr:row>
      <xdr:rowOff>133350</xdr:rowOff>
    </xdr:from>
    <xdr:to>
      <xdr:col>0</xdr:col>
      <xdr:colOff>4522802</xdr:colOff>
      <xdr:row>34</xdr:row>
      <xdr:rowOff>104774</xdr:rowOff>
    </xdr:to>
    <xdr:pic>
      <xdr:nvPicPr>
        <xdr:cNvPr id="15" name="Grafik 14"/>
        <xdr:cNvPicPr>
          <a:picLocks noChangeAspect="1"/>
        </xdr:cNvPicPr>
      </xdr:nvPicPr>
      <xdr:blipFill>
        <a:blip xmlns:r="http://schemas.openxmlformats.org/officeDocument/2006/relationships" r:embed="rId2"/>
        <a:stretch>
          <a:fillRect/>
        </a:stretch>
      </xdr:blipFill>
      <xdr:spPr>
        <a:xfrm>
          <a:off x="2295526" y="7667625"/>
          <a:ext cx="2227276" cy="1685924"/>
        </a:xfrm>
        <a:prstGeom prst="rect">
          <a:avLst/>
        </a:prstGeom>
      </xdr:spPr>
    </xdr:pic>
    <xdr:clientData/>
  </xdr:twoCellAnchor>
  <xdr:twoCellAnchor editAs="oneCell">
    <xdr:from>
      <xdr:col>0</xdr:col>
      <xdr:colOff>171451</xdr:colOff>
      <xdr:row>15</xdr:row>
      <xdr:rowOff>161925</xdr:rowOff>
    </xdr:from>
    <xdr:to>
      <xdr:col>0</xdr:col>
      <xdr:colOff>2547399</xdr:colOff>
      <xdr:row>20</xdr:row>
      <xdr:rowOff>85725</xdr:rowOff>
    </xdr:to>
    <xdr:pic>
      <xdr:nvPicPr>
        <xdr:cNvPr id="16" name="Grafik 15"/>
        <xdr:cNvPicPr>
          <a:picLocks noChangeAspect="1"/>
        </xdr:cNvPicPr>
      </xdr:nvPicPr>
      <xdr:blipFill>
        <a:blip xmlns:r="http://schemas.openxmlformats.org/officeDocument/2006/relationships" r:embed="rId3"/>
        <a:stretch>
          <a:fillRect/>
        </a:stretch>
      </xdr:blipFill>
      <xdr:spPr>
        <a:xfrm>
          <a:off x="171451" y="5667375"/>
          <a:ext cx="2375948" cy="876300"/>
        </a:xfrm>
        <a:prstGeom prst="rect">
          <a:avLst/>
        </a:prstGeom>
      </xdr:spPr>
    </xdr:pic>
    <xdr:clientData/>
  </xdr:twoCellAnchor>
  <xdr:twoCellAnchor editAs="oneCell">
    <xdr:from>
      <xdr:col>0</xdr:col>
      <xdr:colOff>180976</xdr:colOff>
      <xdr:row>8</xdr:row>
      <xdr:rowOff>85726</xdr:rowOff>
    </xdr:from>
    <xdr:to>
      <xdr:col>0</xdr:col>
      <xdr:colOff>7858126</xdr:colOff>
      <xdr:row>15</xdr:row>
      <xdr:rowOff>65666</xdr:rowOff>
    </xdr:to>
    <xdr:pic>
      <xdr:nvPicPr>
        <xdr:cNvPr id="3" name="Grafik 2"/>
        <xdr:cNvPicPr>
          <a:picLocks noChangeAspect="1"/>
        </xdr:cNvPicPr>
      </xdr:nvPicPr>
      <xdr:blipFill>
        <a:blip xmlns:r="http://schemas.openxmlformats.org/officeDocument/2006/relationships" r:embed="rId4"/>
        <a:stretch>
          <a:fillRect/>
        </a:stretch>
      </xdr:blipFill>
      <xdr:spPr>
        <a:xfrm>
          <a:off x="180976" y="4257676"/>
          <a:ext cx="7677150" cy="1313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2</xdr:col>
      <xdr:colOff>9525</xdr:colOff>
      <xdr:row>21</xdr:row>
      <xdr:rowOff>178227</xdr:rowOff>
    </xdr:to>
    <xdr:pic>
      <xdr:nvPicPr>
        <xdr:cNvPr id="2" name="Grafik 1"/>
        <xdr:cNvPicPr>
          <a:picLocks noChangeAspect="1"/>
        </xdr:cNvPicPr>
      </xdr:nvPicPr>
      <xdr:blipFill>
        <a:blip xmlns:r="http://schemas.openxmlformats.org/officeDocument/2006/relationships" r:embed="rId1"/>
        <a:stretch>
          <a:fillRect/>
        </a:stretch>
      </xdr:blipFill>
      <xdr:spPr>
        <a:xfrm>
          <a:off x="114300" y="3609975"/>
          <a:ext cx="5591175" cy="3035727"/>
        </a:xfrm>
        <a:prstGeom prst="rect">
          <a:avLst/>
        </a:prstGeom>
      </xdr:spPr>
    </xdr:pic>
    <xdr:clientData/>
  </xdr:twoCellAnchor>
  <xdr:twoCellAnchor editAs="oneCell">
    <xdr:from>
      <xdr:col>1</xdr:col>
      <xdr:colOff>0</xdr:colOff>
      <xdr:row>22</xdr:row>
      <xdr:rowOff>1</xdr:rowOff>
    </xdr:from>
    <xdr:to>
      <xdr:col>2</xdr:col>
      <xdr:colOff>43761</xdr:colOff>
      <xdr:row>27</xdr:row>
      <xdr:rowOff>76201</xdr:rowOff>
    </xdr:to>
    <xdr:pic>
      <xdr:nvPicPr>
        <xdr:cNvPr id="3" name="Grafik 2"/>
        <xdr:cNvPicPr>
          <a:picLocks noChangeAspect="1"/>
        </xdr:cNvPicPr>
      </xdr:nvPicPr>
      <xdr:blipFill>
        <a:blip xmlns:r="http://schemas.openxmlformats.org/officeDocument/2006/relationships" r:embed="rId2"/>
        <a:stretch>
          <a:fillRect/>
        </a:stretch>
      </xdr:blipFill>
      <xdr:spPr>
        <a:xfrm>
          <a:off x="114300" y="6657976"/>
          <a:ext cx="5625411" cy="1028700"/>
        </a:xfrm>
        <a:prstGeom prst="rect">
          <a:avLst/>
        </a:prstGeom>
      </xdr:spPr>
    </xdr:pic>
    <xdr:clientData/>
  </xdr:twoCellAnchor>
  <xdr:twoCellAnchor editAs="oneCell">
    <xdr:from>
      <xdr:col>1</xdr:col>
      <xdr:colOff>1</xdr:colOff>
      <xdr:row>28</xdr:row>
      <xdr:rowOff>0</xdr:rowOff>
    </xdr:from>
    <xdr:to>
      <xdr:col>1</xdr:col>
      <xdr:colOff>3478879</xdr:colOff>
      <xdr:row>36</xdr:row>
      <xdr:rowOff>19050</xdr:rowOff>
    </xdr:to>
    <xdr:pic>
      <xdr:nvPicPr>
        <xdr:cNvPr id="4" name="Grafik 3"/>
        <xdr:cNvPicPr>
          <a:picLocks noChangeAspect="1"/>
        </xdr:cNvPicPr>
      </xdr:nvPicPr>
      <xdr:blipFill>
        <a:blip xmlns:r="http://schemas.openxmlformats.org/officeDocument/2006/relationships" r:embed="rId3"/>
        <a:stretch>
          <a:fillRect/>
        </a:stretch>
      </xdr:blipFill>
      <xdr:spPr>
        <a:xfrm>
          <a:off x="114301" y="7800975"/>
          <a:ext cx="3478878" cy="1543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asrv2\abt3\GemO-07-NKHR\Evaluation%20ab%202013\&#196;nd%20VwV\Anlage%2016%20HH-&#220;bersicht%20verbindliche%20Kennzahl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mO-07-NKHR/Evaluation%20ab%202013/&#196;nd%20VwV/Anlage%2016%20HH-&#220;bersicht%20verbindliche%20Kennzahl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asrv2\abt3\Users\schips\Desktop\Ausarbeitung%20Kennzahlen_mit_Zahlenbeispie_GPAP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chips/Desktop/Ausarbeitung%20Kennzahlen_mit_Zahlenbeispie_GPA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nnzahlenset Anlage VwV"/>
      <sheetName val="Anlage 16"/>
      <sheetName val="Vorschlag Kennzahlenset"/>
      <sheetName val="Kennzahlenset HH"/>
      <sheetName val="Kennzahlenset detailliert"/>
      <sheetName val="ZahlenbeispielFB"/>
      <sheetName val="Beurteilung der Kennzahlen"/>
      <sheetName val="Wertetabelle"/>
      <sheetName val="Vermögensübersicht"/>
    </sheetNames>
    <sheetDataSet>
      <sheetData sheetId="0" refreshError="1"/>
      <sheetData sheetId="1"/>
      <sheetData sheetId="2" refreshError="1"/>
      <sheetData sheetId="3" refreshError="1"/>
      <sheetData sheetId="4" refreshError="1"/>
      <sheetData sheetId="5" refreshError="1"/>
      <sheetData sheetId="6" refreshError="1"/>
      <sheetData sheetId="7">
        <row r="2">
          <cell r="A2" t="str">
            <v>Pflichtkennzahl</v>
          </cell>
          <cell r="B2" t="str">
            <v>Kapitallage</v>
          </cell>
        </row>
        <row r="3">
          <cell r="A3" t="str">
            <v>Bedarfskennzahl</v>
          </cell>
          <cell r="B3" t="str">
            <v>Ertragslage</v>
          </cell>
          <cell r="D3" t="str">
            <v>Bedarf</v>
          </cell>
        </row>
        <row r="4">
          <cell r="B4" t="str">
            <v>Finanzlage</v>
          </cell>
          <cell r="D4" t="str">
            <v>Pflicht
Bedarf</v>
          </cell>
        </row>
        <row r="5">
          <cell r="B5" t="str">
            <v>Kapitallage
Finanzlage</v>
          </cell>
          <cell r="D5" t="str">
            <v>Ergänzung</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nnzahlenset Anlage VwV"/>
      <sheetName val="Anlage 16"/>
      <sheetName val="Vorschlag Kennzahlenset"/>
      <sheetName val="Kennzahlenset HH"/>
      <sheetName val="Kennzahlenset detailliert"/>
      <sheetName val="ZahlenbeispielFB"/>
      <sheetName val="Beurteilung der Kennzahlen"/>
      <sheetName val="Wertetabelle"/>
      <sheetName val="Vermögensübersicht"/>
    </sheetNames>
    <sheetDataSet>
      <sheetData sheetId="0" refreshError="1"/>
      <sheetData sheetId="1"/>
      <sheetData sheetId="2" refreshError="1"/>
      <sheetData sheetId="3" refreshError="1"/>
      <sheetData sheetId="4" refreshError="1"/>
      <sheetData sheetId="5" refreshError="1"/>
      <sheetData sheetId="6" refreshError="1"/>
      <sheetData sheetId="7">
        <row r="2">
          <cell r="A2" t="str">
            <v>Pflichtkennzahl</v>
          </cell>
          <cell r="B2" t="str">
            <v>Kapitallage</v>
          </cell>
        </row>
        <row r="3">
          <cell r="A3" t="str">
            <v>Bedarfskennzahl</v>
          </cell>
          <cell r="B3" t="str">
            <v>Ertragslage</v>
          </cell>
          <cell r="D3" t="str">
            <v>Bedarf</v>
          </cell>
        </row>
        <row r="4">
          <cell r="B4" t="str">
            <v>Finanzlage</v>
          </cell>
          <cell r="D4" t="str">
            <v>Pflicht
Bedarf</v>
          </cell>
        </row>
        <row r="5">
          <cell r="B5" t="str">
            <v>Kapitallage
Finanzlage</v>
          </cell>
          <cell r="D5" t="str">
            <v>Ergänzung</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nnzahlenset Anlage VwV"/>
      <sheetName val="Kennzahlenset detailliert mit"/>
      <sheetName val="Vorschlag Kennzahlenset"/>
      <sheetName val="Zahlenbeispiel"/>
      <sheetName val="Kennzahlenset detailliert"/>
      <sheetName val="Wertetabelle"/>
      <sheetName val="Kennzahlenset detailliert FB"/>
      <sheetName val="ZahlenbeispielFB"/>
    </sheetNames>
    <sheetDataSet>
      <sheetData sheetId="0"/>
      <sheetData sheetId="1" refreshError="1"/>
      <sheetData sheetId="2"/>
      <sheetData sheetId="3" refreshError="1"/>
      <sheetData sheetId="4"/>
      <sheetData sheetId="5">
        <row r="3">
          <cell r="D3" t="str">
            <v>Bedarf</v>
          </cell>
        </row>
        <row r="4">
          <cell r="D4" t="str">
            <v>Pflicht
Bedarf</v>
          </cell>
        </row>
        <row r="5">
          <cell r="D5" t="str">
            <v>Ergänzung</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nnzahlenset Anlage VwV"/>
      <sheetName val="Kennzahlenset detailliert mit"/>
      <sheetName val="Vorschlag Kennzahlenset"/>
      <sheetName val="Zahlenbeispiel"/>
      <sheetName val="Kennzahlenset detailliert"/>
      <sheetName val="Wertetabelle"/>
      <sheetName val="Kennzahlenset detailliert FB"/>
      <sheetName val="ZahlenbeispielFB"/>
    </sheetNames>
    <sheetDataSet>
      <sheetData sheetId="0"/>
      <sheetData sheetId="1" refreshError="1"/>
      <sheetData sheetId="2"/>
      <sheetData sheetId="3" refreshError="1"/>
      <sheetData sheetId="4"/>
      <sheetData sheetId="5">
        <row r="3">
          <cell r="D3" t="str">
            <v>Bedarf</v>
          </cell>
        </row>
        <row r="4">
          <cell r="D4" t="str">
            <v>Pflicht
Bedarf</v>
          </cell>
        </row>
        <row r="5">
          <cell r="D5" t="str">
            <v>Ergänzung</v>
          </cell>
        </row>
      </sheetData>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31"/>
  <sheetViews>
    <sheetView tabSelected="1" view="pageBreakPreview" zoomScaleNormal="100" zoomScaleSheetLayoutView="100" workbookViewId="0">
      <selection activeCell="B2" sqref="B2"/>
    </sheetView>
  </sheetViews>
  <sheetFormatPr baseColWidth="10" defaultRowHeight="15" x14ac:dyDescent="0.2"/>
  <cols>
    <col min="1" max="1" width="152.42578125" style="459" customWidth="1"/>
    <col min="2" max="2" width="145.28515625" style="459" customWidth="1"/>
    <col min="3" max="16384" width="11.42578125" style="459"/>
  </cols>
  <sheetData>
    <row r="1" spans="1:1" ht="5.0999999999999996" customHeight="1" x14ac:dyDescent="0.2"/>
    <row r="2" spans="1:1" ht="24.95" customHeight="1" x14ac:dyDescent="0.2">
      <c r="A2" s="460" t="s">
        <v>221</v>
      </c>
    </row>
    <row r="3" spans="1:1" ht="5.0999999999999996" customHeight="1" x14ac:dyDescent="0.2"/>
    <row r="4" spans="1:1" ht="200.1" customHeight="1" x14ac:dyDescent="0.2">
      <c r="A4" s="461" t="s">
        <v>337</v>
      </c>
    </row>
    <row r="5" spans="1:1" ht="30" customHeight="1" x14ac:dyDescent="0.2">
      <c r="A5" s="462" t="s">
        <v>271</v>
      </c>
    </row>
    <row r="6" spans="1:1" ht="15" customHeight="1" x14ac:dyDescent="0.2">
      <c r="A6" s="462"/>
    </row>
    <row r="7" spans="1:1" x14ac:dyDescent="0.2">
      <c r="A7" s="463" t="s">
        <v>268</v>
      </c>
    </row>
    <row r="8" spans="1:1" ht="30" customHeight="1" x14ac:dyDescent="0.2">
      <c r="A8" s="462" t="s">
        <v>267</v>
      </c>
    </row>
    <row r="17" spans="1:1" ht="15" customHeight="1" x14ac:dyDescent="0.2"/>
    <row r="18" spans="1:1" ht="15" customHeight="1" x14ac:dyDescent="0.2"/>
    <row r="19" spans="1:1" ht="15" customHeight="1" x14ac:dyDescent="0.2"/>
    <row r="20" spans="1:1" ht="15" customHeight="1" x14ac:dyDescent="0.2"/>
    <row r="21" spans="1:1" ht="15" customHeight="1" x14ac:dyDescent="0.2"/>
    <row r="22" spans="1:1" ht="15" customHeight="1" x14ac:dyDescent="0.2">
      <c r="A22" s="459" t="s">
        <v>269</v>
      </c>
    </row>
    <row r="23" spans="1:1" ht="30" customHeight="1" x14ac:dyDescent="0.2">
      <c r="A23" s="462" t="s">
        <v>270</v>
      </c>
    </row>
    <row r="24" spans="1:1" ht="15" customHeight="1" x14ac:dyDescent="0.2"/>
    <row r="25" spans="1:1" ht="15" customHeight="1" x14ac:dyDescent="0.2"/>
    <row r="26" spans="1:1" ht="15" customHeight="1" x14ac:dyDescent="0.2"/>
    <row r="27" spans="1:1" ht="15" customHeight="1" x14ac:dyDescent="0.2"/>
    <row r="28" spans="1:1" ht="15" customHeight="1" x14ac:dyDescent="0.2"/>
    <row r="29" spans="1:1" ht="15" customHeight="1" x14ac:dyDescent="0.2"/>
    <row r="30" spans="1:1" ht="15" customHeight="1" x14ac:dyDescent="0.2"/>
    <row r="31" spans="1:1" ht="15" customHeight="1" x14ac:dyDescent="0.2"/>
  </sheetData>
  <sheetProtection algorithmName="SHA-512" hashValue="WbEOMboSmDrCH33Ep8Ps8kezGCrKmKyOHXUX3c7HIJNRuh5TXdBJuZ6MMjfNJYos3Ek2KgmgvbvrY4f4eTOTWA==" saltValue="2WKZyVV/VetQyO8+WKrQnw==" spinCount="100000" sheet="1" objects="1" scenarios="1"/>
  <pageMargins left="0.70866141732283472" right="0.70866141732283472" top="0.78740157480314965" bottom="0.7874015748031496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autoPageBreaks="0"/>
  </sheetPr>
  <dimension ref="A1:M36"/>
  <sheetViews>
    <sheetView showGridLines="0" showRuler="0" view="pageBreakPreview" zoomScaleNormal="100" zoomScaleSheetLayoutView="100" zoomScalePageLayoutView="90" workbookViewId="0">
      <selection activeCell="G15" sqref="G15"/>
    </sheetView>
  </sheetViews>
  <sheetFormatPr baseColWidth="10" defaultColWidth="11.7109375" defaultRowHeight="12.75" x14ac:dyDescent="0.2"/>
  <cols>
    <col min="1" max="1" width="3.85546875" style="354" customWidth="1"/>
    <col min="2" max="2" width="30.7109375" style="354" customWidth="1"/>
    <col min="3" max="3" width="10.7109375" style="354" customWidth="1"/>
    <col min="4" max="6" width="16.7109375" style="354" customWidth="1"/>
    <col min="7" max="8" width="18.7109375" style="354" customWidth="1"/>
    <col min="9" max="12" width="12.7109375" style="354" customWidth="1"/>
    <col min="13" max="13" width="10.7109375" style="354" customWidth="1"/>
    <col min="14" max="16384" width="11.7109375" style="354"/>
  </cols>
  <sheetData>
    <row r="1" spans="1:13" ht="15" customHeight="1" x14ac:dyDescent="0.25">
      <c r="A1" s="694" t="s">
        <v>248</v>
      </c>
      <c r="B1" s="694"/>
      <c r="C1" s="694"/>
      <c r="D1" s="694"/>
      <c r="E1" s="694"/>
      <c r="F1" s="694"/>
      <c r="G1" s="694"/>
      <c r="H1" s="694"/>
      <c r="I1" s="694"/>
      <c r="J1" s="694"/>
      <c r="K1" s="694"/>
      <c r="L1" s="694"/>
      <c r="M1" s="694"/>
    </row>
    <row r="2" spans="1:13" ht="12" customHeight="1" x14ac:dyDescent="0.25">
      <c r="A2" s="414"/>
      <c r="B2" s="414"/>
      <c r="C2" s="414"/>
      <c r="D2" s="414"/>
      <c r="E2" s="414"/>
      <c r="F2" s="414"/>
      <c r="G2" s="414"/>
      <c r="H2" s="414"/>
      <c r="I2" s="414"/>
      <c r="J2" s="414"/>
      <c r="K2" s="414"/>
      <c r="L2" s="414"/>
      <c r="M2" s="414"/>
    </row>
    <row r="3" spans="1:13" ht="19.899999999999999" customHeight="1" x14ac:dyDescent="0.25">
      <c r="A3" s="415" t="s">
        <v>249</v>
      </c>
      <c r="B3" s="358"/>
    </row>
    <row r="4" spans="1:13" ht="10.15" customHeight="1" thickBot="1" x14ac:dyDescent="0.25">
      <c r="A4" s="360"/>
      <c r="B4" s="360"/>
      <c r="C4" s="360"/>
      <c r="D4" s="360"/>
      <c r="E4" s="360"/>
      <c r="F4" s="360"/>
      <c r="G4" s="360"/>
      <c r="H4" s="360"/>
      <c r="I4" s="360"/>
      <c r="J4" s="360"/>
      <c r="K4" s="360"/>
      <c r="L4" s="360"/>
      <c r="M4" s="360"/>
    </row>
    <row r="5" spans="1:13" ht="15" customHeight="1" x14ac:dyDescent="0.25">
      <c r="A5" s="739" t="s">
        <v>250</v>
      </c>
      <c r="B5" s="696"/>
      <c r="C5" s="361" t="s">
        <v>71</v>
      </c>
      <c r="D5" s="361" t="s">
        <v>73</v>
      </c>
      <c r="E5" s="361" t="s">
        <v>73</v>
      </c>
      <c r="F5" s="361" t="s">
        <v>73</v>
      </c>
      <c r="G5" s="361" t="s">
        <v>73</v>
      </c>
      <c r="H5" s="361" t="s">
        <v>73</v>
      </c>
      <c r="I5" s="361" t="s">
        <v>227</v>
      </c>
      <c r="J5" s="361" t="s">
        <v>228</v>
      </c>
      <c r="K5" s="362" t="s">
        <v>229</v>
      </c>
      <c r="L5" s="361" t="s">
        <v>228</v>
      </c>
      <c r="M5" s="416" t="s">
        <v>230</v>
      </c>
    </row>
    <row r="6" spans="1:13" ht="15" customHeight="1" x14ac:dyDescent="0.2">
      <c r="A6" s="697"/>
      <c r="B6" s="698"/>
      <c r="C6" s="365"/>
      <c r="D6" s="365" t="s">
        <v>74</v>
      </c>
      <c r="E6" s="365" t="s">
        <v>74</v>
      </c>
      <c r="F6" s="365" t="s">
        <v>74</v>
      </c>
      <c r="G6" s="365" t="s">
        <v>74</v>
      </c>
      <c r="H6" s="365" t="s">
        <v>74</v>
      </c>
      <c r="I6" s="365" t="s">
        <v>73</v>
      </c>
      <c r="J6" s="365" t="s">
        <v>231</v>
      </c>
      <c r="K6" s="364" t="s">
        <v>251</v>
      </c>
      <c r="L6" s="365" t="s">
        <v>233</v>
      </c>
      <c r="M6" s="417" t="s">
        <v>252</v>
      </c>
    </row>
    <row r="7" spans="1:13" ht="15" customHeight="1" x14ac:dyDescent="0.2">
      <c r="A7" s="697"/>
      <c r="B7" s="698"/>
      <c r="C7" s="364"/>
      <c r="D7" s="365" t="s">
        <v>253</v>
      </c>
      <c r="E7" s="365" t="s">
        <v>254</v>
      </c>
      <c r="F7" s="365" t="s">
        <v>255</v>
      </c>
      <c r="G7" s="365" t="s">
        <v>256</v>
      </c>
      <c r="H7" s="365" t="s">
        <v>257</v>
      </c>
      <c r="I7" s="365" t="s">
        <v>258</v>
      </c>
      <c r="J7" s="365" t="s">
        <v>259</v>
      </c>
      <c r="K7" s="364"/>
      <c r="L7" s="365" t="s">
        <v>260</v>
      </c>
      <c r="M7" s="418"/>
    </row>
    <row r="8" spans="1:13" ht="12" customHeight="1" x14ac:dyDescent="0.2">
      <c r="A8" s="697"/>
      <c r="B8" s="698"/>
      <c r="C8" s="364"/>
      <c r="D8" s="364" t="s">
        <v>76</v>
      </c>
      <c r="E8" s="364" t="s">
        <v>79</v>
      </c>
      <c r="F8" s="364" t="s">
        <v>81</v>
      </c>
      <c r="G8" s="364" t="s">
        <v>83</v>
      </c>
      <c r="H8" s="364" t="s">
        <v>92</v>
      </c>
      <c r="I8" s="364"/>
      <c r="J8" s="364"/>
      <c r="K8" s="364"/>
      <c r="L8" s="364"/>
      <c r="M8" s="418"/>
    </row>
    <row r="9" spans="1:13" ht="12" customHeight="1" x14ac:dyDescent="0.2">
      <c r="A9" s="697"/>
      <c r="B9" s="698"/>
      <c r="C9" s="364"/>
      <c r="D9" s="364"/>
      <c r="E9" s="364"/>
      <c r="F9" s="364"/>
      <c r="G9" s="364" t="s">
        <v>84</v>
      </c>
      <c r="H9" s="364" t="s">
        <v>93</v>
      </c>
      <c r="I9" s="364"/>
      <c r="J9" s="364"/>
      <c r="K9" s="364"/>
      <c r="L9" s="364"/>
      <c r="M9" s="418"/>
    </row>
    <row r="10" spans="1:13" ht="12" customHeight="1" x14ac:dyDescent="0.2">
      <c r="A10" s="697"/>
      <c r="B10" s="698"/>
      <c r="C10" s="364"/>
      <c r="D10" s="364"/>
      <c r="E10" s="364"/>
      <c r="F10" s="364"/>
      <c r="G10" s="364" t="s">
        <v>85</v>
      </c>
      <c r="H10" s="364" t="s">
        <v>94</v>
      </c>
      <c r="I10" s="364"/>
      <c r="J10" s="364"/>
      <c r="K10" s="364"/>
      <c r="L10" s="364"/>
      <c r="M10" s="418"/>
    </row>
    <row r="11" spans="1:13" ht="15" customHeight="1" x14ac:dyDescent="0.2">
      <c r="A11" s="697"/>
      <c r="B11" s="698"/>
      <c r="C11" s="369" t="s">
        <v>40</v>
      </c>
      <c r="D11" s="369" t="s">
        <v>40</v>
      </c>
      <c r="E11" s="369" t="s">
        <v>40</v>
      </c>
      <c r="F11" s="369" t="s">
        <v>40</v>
      </c>
      <c r="G11" s="369" t="s">
        <v>40</v>
      </c>
      <c r="H11" s="369" t="s">
        <v>40</v>
      </c>
      <c r="I11" s="369" t="s">
        <v>40</v>
      </c>
      <c r="J11" s="369" t="s">
        <v>40</v>
      </c>
      <c r="K11" s="369" t="s">
        <v>40</v>
      </c>
      <c r="L11" s="369" t="s">
        <v>40</v>
      </c>
      <c r="M11" s="419" t="s">
        <v>40</v>
      </c>
    </row>
    <row r="12" spans="1:13" ht="15" customHeight="1" thickBot="1" x14ac:dyDescent="0.25">
      <c r="A12" s="699"/>
      <c r="B12" s="700"/>
      <c r="C12" s="371">
        <v>1</v>
      </c>
      <c r="D12" s="371">
        <v>2</v>
      </c>
      <c r="E12" s="371">
        <v>3</v>
      </c>
      <c r="F12" s="371">
        <v>4</v>
      </c>
      <c r="G12" s="371">
        <v>5</v>
      </c>
      <c r="H12" s="371">
        <v>6</v>
      </c>
      <c r="I12" s="371">
        <v>7</v>
      </c>
      <c r="J12" s="371">
        <v>8</v>
      </c>
      <c r="K12" s="371">
        <v>9</v>
      </c>
      <c r="L12" s="371">
        <v>10</v>
      </c>
      <c r="M12" s="420">
        <v>11</v>
      </c>
    </row>
    <row r="13" spans="1:13" ht="27.4" customHeight="1" x14ac:dyDescent="0.2">
      <c r="A13" s="421">
        <v>1</v>
      </c>
      <c r="B13" s="422" t="s">
        <v>261</v>
      </c>
      <c r="C13" s="393">
        <f>'GEL ohne Blattschutz'!D15</f>
        <v>0</v>
      </c>
      <c r="D13" s="379">
        <f>'GEL ohne Blattschutz'!K15</f>
        <v>0</v>
      </c>
      <c r="E13" s="393">
        <f>'GEL ohne Blattschutz'!R15</f>
        <v>0</v>
      </c>
      <c r="F13" s="379">
        <f>'GEL ohne Blattschutz'!AI15</f>
        <v>0</v>
      </c>
      <c r="G13" s="379">
        <f>'GEL ohne Blattschutz'!AZ15</f>
        <v>0</v>
      </c>
      <c r="H13" s="379">
        <f>'GEL ohne Blattschutz'!BQ15</f>
        <v>0</v>
      </c>
      <c r="I13" s="379">
        <f>'GEL ohne Blattschutz'!BS15</f>
        <v>0</v>
      </c>
      <c r="J13" s="379">
        <f>'GEL ohne Blattschutz'!BU15</f>
        <v>0</v>
      </c>
      <c r="K13" s="379">
        <f>'GEL ohne Blattschutz'!CG15</f>
        <v>0</v>
      </c>
      <c r="L13" s="379">
        <f>'GEL ohne Blattschutz'!CI15</f>
        <v>0</v>
      </c>
      <c r="M13" s="423">
        <f>'GEL ohne Blattschutz'!CK15</f>
        <v>0</v>
      </c>
    </row>
    <row r="14" spans="1:13" ht="15" customHeight="1" x14ac:dyDescent="0.2">
      <c r="A14" s="421">
        <v>2</v>
      </c>
      <c r="B14" s="378" t="s">
        <v>70</v>
      </c>
      <c r="C14" s="393">
        <f>'GEL ohne Blattschutz'!D16</f>
        <v>0</v>
      </c>
      <c r="D14" s="379">
        <f>'GEL ohne Blattschutz'!K16</f>
        <v>0</v>
      </c>
      <c r="E14" s="393">
        <f>'GEL ohne Blattschutz'!R16</f>
        <v>0</v>
      </c>
      <c r="F14" s="379">
        <f>'GEL ohne Blattschutz'!AI16</f>
        <v>0</v>
      </c>
      <c r="G14" s="379">
        <f>'GEL ohne Blattschutz'!AZ16</f>
        <v>0</v>
      </c>
      <c r="H14" s="379">
        <f>'GEL ohne Blattschutz'!BQ16</f>
        <v>0</v>
      </c>
      <c r="I14" s="379">
        <f>'GEL ohne Blattschutz'!BS16</f>
        <v>0</v>
      </c>
      <c r="J14" s="379">
        <f>'GEL ohne Blattschutz'!BU16</f>
        <v>0</v>
      </c>
      <c r="K14" s="379">
        <f>'GEL ohne Blattschutz'!CG16</f>
        <v>0</v>
      </c>
      <c r="L14" s="379">
        <f>'GEL ohne Blattschutz'!CI16</f>
        <v>0</v>
      </c>
      <c r="M14" s="423">
        <f>'GEL ohne Blattschutz'!CK16</f>
        <v>0</v>
      </c>
    </row>
    <row r="15" spans="1:13" ht="27.4" customHeight="1" x14ac:dyDescent="0.2">
      <c r="A15" s="421">
        <v>3</v>
      </c>
      <c r="B15" s="378" t="s">
        <v>262</v>
      </c>
      <c r="C15" s="393">
        <f>'GEL ohne Blattschutz'!D17</f>
        <v>0</v>
      </c>
      <c r="D15" s="379">
        <f>'GEL ohne Blattschutz'!K17</f>
        <v>0</v>
      </c>
      <c r="E15" s="393">
        <f>'GEL ohne Blattschutz'!R17</f>
        <v>0</v>
      </c>
      <c r="F15" s="379">
        <f>'GEL ohne Blattschutz'!AI17</f>
        <v>0</v>
      </c>
      <c r="G15" s="379">
        <f>'GEL ohne Blattschutz'!AZ17</f>
        <v>0</v>
      </c>
      <c r="H15" s="379">
        <f>'GEL ohne Blattschutz'!BQ17</f>
        <v>0</v>
      </c>
      <c r="I15" s="379">
        <f>'GEL ohne Blattschutz'!BS17</f>
        <v>0</v>
      </c>
      <c r="J15" s="379">
        <f>'GEL ohne Blattschutz'!BU17</f>
        <v>0</v>
      </c>
      <c r="K15" s="379">
        <f>'GEL ohne Blattschutz'!CG17</f>
        <v>0</v>
      </c>
      <c r="L15" s="379">
        <f>'GEL ohne Blattschutz'!CI17</f>
        <v>0</v>
      </c>
      <c r="M15" s="423">
        <f>'GEL ohne Blattschutz'!CK17</f>
        <v>0</v>
      </c>
    </row>
    <row r="16" spans="1:13" ht="15" customHeight="1" x14ac:dyDescent="0.2">
      <c r="A16" s="421">
        <v>4</v>
      </c>
      <c r="B16" s="378" t="s">
        <v>32</v>
      </c>
      <c r="C16" s="393">
        <f>'GEL ohne Blattschutz'!D18</f>
        <v>0</v>
      </c>
      <c r="D16" s="379">
        <f>'GEL ohne Blattschutz'!K18</f>
        <v>0</v>
      </c>
      <c r="E16" s="393">
        <f>'GEL ohne Blattschutz'!R18</f>
        <v>0</v>
      </c>
      <c r="F16" s="379">
        <f>'GEL ohne Blattschutz'!AI18</f>
        <v>0</v>
      </c>
      <c r="G16" s="379">
        <f>'GEL ohne Blattschutz'!AZ18</f>
        <v>0</v>
      </c>
      <c r="H16" s="379">
        <f>'GEL ohne Blattschutz'!BQ18</f>
        <v>0</v>
      </c>
      <c r="I16" s="379">
        <f>'GEL ohne Blattschutz'!BS18</f>
        <v>0</v>
      </c>
      <c r="J16" s="379">
        <f>'GEL ohne Blattschutz'!BU18</f>
        <v>0</v>
      </c>
      <c r="K16" s="379">
        <f>'GEL ohne Blattschutz'!CG18</f>
        <v>0</v>
      </c>
      <c r="L16" s="379">
        <f>'GEL ohne Blattschutz'!CI18</f>
        <v>0</v>
      </c>
      <c r="M16" s="423">
        <f>'GEL ohne Blattschutz'!CK18</f>
        <v>0</v>
      </c>
    </row>
    <row r="17" spans="1:13" ht="15" customHeight="1" x14ac:dyDescent="0.2">
      <c r="A17" s="421">
        <v>5</v>
      </c>
      <c r="B17" s="378" t="s">
        <v>20</v>
      </c>
      <c r="C17" s="393">
        <f>'GEL ohne Blattschutz'!D19</f>
        <v>0</v>
      </c>
      <c r="D17" s="379">
        <f>'GEL ohne Blattschutz'!K19</f>
        <v>0</v>
      </c>
      <c r="E17" s="393">
        <f>'GEL ohne Blattschutz'!R19</f>
        <v>0</v>
      </c>
      <c r="F17" s="379">
        <f>'GEL ohne Blattschutz'!AI19</f>
        <v>0</v>
      </c>
      <c r="G17" s="379">
        <f>'GEL ohne Blattschutz'!AZ19</f>
        <v>0</v>
      </c>
      <c r="H17" s="379">
        <f>'GEL ohne Blattschutz'!BQ19</f>
        <v>0</v>
      </c>
      <c r="I17" s="379">
        <f>'GEL ohne Blattschutz'!BS19</f>
        <v>0</v>
      </c>
      <c r="J17" s="379">
        <f>'GEL ohne Blattschutz'!BU19</f>
        <v>0</v>
      </c>
      <c r="K17" s="379">
        <f>'GEL ohne Blattschutz'!CG19</f>
        <v>0</v>
      </c>
      <c r="L17" s="379">
        <f>'GEL ohne Blattschutz'!CI19</f>
        <v>0</v>
      </c>
      <c r="M17" s="423">
        <f>'GEL ohne Blattschutz'!CK19</f>
        <v>0</v>
      </c>
    </row>
    <row r="18" spans="1:13" ht="15" customHeight="1" x14ac:dyDescent="0.2">
      <c r="A18" s="421">
        <v>6</v>
      </c>
      <c r="B18" s="378" t="s">
        <v>68</v>
      </c>
      <c r="C18" s="393">
        <f>'GEL ohne Blattschutz'!D20</f>
        <v>0</v>
      </c>
      <c r="D18" s="379">
        <f>'GEL ohne Blattschutz'!K20</f>
        <v>0</v>
      </c>
      <c r="E18" s="393">
        <f>'GEL ohne Blattschutz'!R20</f>
        <v>0</v>
      </c>
      <c r="F18" s="379">
        <f>'GEL ohne Blattschutz'!AI20</f>
        <v>0</v>
      </c>
      <c r="G18" s="379">
        <f>'GEL ohne Blattschutz'!AZ20</f>
        <v>0</v>
      </c>
      <c r="H18" s="379">
        <f>'GEL ohne Blattschutz'!BQ20</f>
        <v>0</v>
      </c>
      <c r="I18" s="379">
        <f>'GEL ohne Blattschutz'!BS20</f>
        <v>0</v>
      </c>
      <c r="J18" s="379">
        <f>'GEL ohne Blattschutz'!BU20</f>
        <v>0</v>
      </c>
      <c r="K18" s="379">
        <f>'GEL ohne Blattschutz'!CG20</f>
        <v>0</v>
      </c>
      <c r="L18" s="379">
        <f>'GEL ohne Blattschutz'!CI20</f>
        <v>0</v>
      </c>
      <c r="M18" s="423">
        <f>'GEL ohne Blattschutz'!CK20</f>
        <v>0</v>
      </c>
    </row>
    <row r="19" spans="1:13" ht="27.4" customHeight="1" x14ac:dyDescent="0.2">
      <c r="A19" s="424">
        <v>7</v>
      </c>
      <c r="B19" s="425" t="s">
        <v>171</v>
      </c>
      <c r="C19" s="400">
        <f>'GEL ohne Blattschutz'!D21</f>
        <v>0</v>
      </c>
      <c r="D19" s="401">
        <f>'GEL ohne Blattschutz'!K21</f>
        <v>0</v>
      </c>
      <c r="E19" s="400">
        <f>'GEL ohne Blattschutz'!R21</f>
        <v>0</v>
      </c>
      <c r="F19" s="401">
        <f>'GEL ohne Blattschutz'!AI21</f>
        <v>0</v>
      </c>
      <c r="G19" s="401">
        <f>'GEL ohne Blattschutz'!AZ21</f>
        <v>0</v>
      </c>
      <c r="H19" s="401">
        <f>'GEL ohne Blattschutz'!BQ21</f>
        <v>0</v>
      </c>
      <c r="I19" s="401">
        <f>'GEL ohne Blattschutz'!BS21</f>
        <v>0</v>
      </c>
      <c r="J19" s="401">
        <f>'GEL ohne Blattschutz'!BU21</f>
        <v>0</v>
      </c>
      <c r="K19" s="401">
        <f>'GEL ohne Blattschutz'!CG21</f>
        <v>0</v>
      </c>
      <c r="L19" s="401">
        <f>'GEL ohne Blattschutz'!CI21</f>
        <v>0</v>
      </c>
      <c r="M19" s="426">
        <f>'GEL ohne Blattschutz'!CK21</f>
        <v>0</v>
      </c>
    </row>
    <row r="20" spans="1:13" ht="19.899999999999999" customHeight="1" x14ac:dyDescent="0.2">
      <c r="A20" s="427">
        <v>8</v>
      </c>
      <c r="B20" s="428" t="s">
        <v>172</v>
      </c>
      <c r="C20" s="429">
        <f>'GEL ohne Blattschutz'!D22</f>
        <v>0</v>
      </c>
      <c r="D20" s="430">
        <f>'GEL ohne Blattschutz'!K22</f>
        <v>0</v>
      </c>
      <c r="E20" s="429">
        <f>'GEL ohne Blattschutz'!R22</f>
        <v>0</v>
      </c>
      <c r="F20" s="430">
        <f>'GEL ohne Blattschutz'!AI22</f>
        <v>0</v>
      </c>
      <c r="G20" s="430">
        <f>'GEL ohne Blattschutz'!AZ22</f>
        <v>0</v>
      </c>
      <c r="H20" s="430">
        <f>'GEL ohne Blattschutz'!BQ22</f>
        <v>0</v>
      </c>
      <c r="I20" s="430">
        <f>'GEL ohne Blattschutz'!BS22</f>
        <v>0</v>
      </c>
      <c r="J20" s="430">
        <f>'GEL ohne Blattschutz'!BU22</f>
        <v>0</v>
      </c>
      <c r="K20" s="430">
        <f>'GEL ohne Blattschutz'!CG22</f>
        <v>0</v>
      </c>
      <c r="L20" s="430">
        <f>'GEL ohne Blattschutz'!CI22</f>
        <v>0</v>
      </c>
      <c r="M20" s="431">
        <f>'GEL ohne Blattschutz'!CK22</f>
        <v>0</v>
      </c>
    </row>
    <row r="21" spans="1:13" ht="27.4" customHeight="1" x14ac:dyDescent="0.2">
      <c r="A21" s="421">
        <v>9</v>
      </c>
      <c r="B21" s="392" t="s">
        <v>263</v>
      </c>
      <c r="C21" s="393">
        <f>'GEL ohne Blattschutz'!D23</f>
        <v>0</v>
      </c>
      <c r="D21" s="379">
        <f>'GEL ohne Blattschutz'!K23</f>
        <v>0</v>
      </c>
      <c r="E21" s="393">
        <f>'GEL ohne Blattschutz'!R23</f>
        <v>0</v>
      </c>
      <c r="F21" s="379">
        <f>'GEL ohne Blattschutz'!AI23</f>
        <v>0</v>
      </c>
      <c r="G21" s="379">
        <f>'GEL ohne Blattschutz'!AZ23</f>
        <v>0</v>
      </c>
      <c r="H21" s="379">
        <f>'GEL ohne Blattschutz'!BQ23</f>
        <v>0</v>
      </c>
      <c r="I21" s="379">
        <f>'GEL ohne Blattschutz'!BS23</f>
        <v>0</v>
      </c>
      <c r="J21" s="379">
        <f>'GEL ohne Blattschutz'!BU23</f>
        <v>0</v>
      </c>
      <c r="K21" s="379">
        <f>'GEL ohne Blattschutz'!CG23</f>
        <v>0</v>
      </c>
      <c r="L21" s="379">
        <f>'GEL ohne Blattschutz'!CI23</f>
        <v>0</v>
      </c>
      <c r="M21" s="423">
        <f>'GEL ohne Blattschutz'!CK23</f>
        <v>0</v>
      </c>
    </row>
    <row r="22" spans="1:13" ht="27.4" customHeight="1" x14ac:dyDescent="0.2">
      <c r="A22" s="421">
        <v>10</v>
      </c>
      <c r="B22" s="432" t="s">
        <v>264</v>
      </c>
      <c r="C22" s="393">
        <f>'GEL ohne Blattschutz'!D24</f>
        <v>0</v>
      </c>
      <c r="D22" s="379">
        <f>'GEL ohne Blattschutz'!K24</f>
        <v>0</v>
      </c>
      <c r="E22" s="393">
        <f>'GEL ohne Blattschutz'!R24</f>
        <v>0</v>
      </c>
      <c r="F22" s="379">
        <f>'GEL ohne Blattschutz'!AI24</f>
        <v>0</v>
      </c>
      <c r="G22" s="379">
        <f>'GEL ohne Blattschutz'!AZ24</f>
        <v>0</v>
      </c>
      <c r="H22" s="379">
        <f>'GEL ohne Blattschutz'!BQ24</f>
        <v>0</v>
      </c>
      <c r="I22" s="379">
        <f>'GEL ohne Blattschutz'!BS24</f>
        <v>0</v>
      </c>
      <c r="J22" s="379">
        <f>'GEL ohne Blattschutz'!BU24</f>
        <v>0</v>
      </c>
      <c r="K22" s="379">
        <f>'GEL ohne Blattschutz'!CG24</f>
        <v>0</v>
      </c>
      <c r="L22" s="379">
        <f>'GEL ohne Blattschutz'!CI24</f>
        <v>0</v>
      </c>
      <c r="M22" s="423">
        <f>'GEL ohne Blattschutz'!CK24</f>
        <v>0</v>
      </c>
    </row>
    <row r="23" spans="1:13" ht="15" customHeight="1" x14ac:dyDescent="0.2">
      <c r="A23" s="421">
        <v>11</v>
      </c>
      <c r="B23" s="432" t="s">
        <v>173</v>
      </c>
      <c r="C23" s="393">
        <f>'GEL ohne Blattschutz'!D25</f>
        <v>0</v>
      </c>
      <c r="D23" s="379">
        <f>'GEL ohne Blattschutz'!K25</f>
        <v>0</v>
      </c>
      <c r="E23" s="393">
        <f>'GEL ohne Blattschutz'!R25</f>
        <v>0</v>
      </c>
      <c r="F23" s="379">
        <f>'GEL ohne Blattschutz'!AI25</f>
        <v>0</v>
      </c>
      <c r="G23" s="379">
        <f>'GEL ohne Blattschutz'!AZ25</f>
        <v>0</v>
      </c>
      <c r="H23" s="379">
        <f>'GEL ohne Blattschutz'!BQ25</f>
        <v>0</v>
      </c>
      <c r="I23" s="379">
        <f>'GEL ohne Blattschutz'!BS25</f>
        <v>0</v>
      </c>
      <c r="J23" s="379">
        <f>'GEL ohne Blattschutz'!BU25</f>
        <v>0</v>
      </c>
      <c r="K23" s="379">
        <f>'GEL ohne Blattschutz'!CG25</f>
        <v>0</v>
      </c>
      <c r="L23" s="379">
        <f>'GEL ohne Blattschutz'!CI25</f>
        <v>0</v>
      </c>
      <c r="M23" s="423">
        <f>'GEL ohne Blattschutz'!CK25</f>
        <v>0</v>
      </c>
    </row>
    <row r="24" spans="1:13" ht="15" customHeight="1" x14ac:dyDescent="0.2">
      <c r="A24" s="421">
        <v>12</v>
      </c>
      <c r="B24" s="432" t="s">
        <v>69</v>
      </c>
      <c r="C24" s="393">
        <f>'GEL ohne Blattschutz'!D26</f>
        <v>0</v>
      </c>
      <c r="D24" s="379">
        <f>'GEL ohne Blattschutz'!K26</f>
        <v>0</v>
      </c>
      <c r="E24" s="393">
        <f>'GEL ohne Blattschutz'!R26</f>
        <v>0</v>
      </c>
      <c r="F24" s="379">
        <f>'GEL ohne Blattschutz'!AI26</f>
        <v>0</v>
      </c>
      <c r="G24" s="379">
        <f>'GEL ohne Blattschutz'!AZ26</f>
        <v>0</v>
      </c>
      <c r="H24" s="379">
        <f>'GEL ohne Blattschutz'!BQ26</f>
        <v>0</v>
      </c>
      <c r="I24" s="379">
        <f>'GEL ohne Blattschutz'!BS26</f>
        <v>0</v>
      </c>
      <c r="J24" s="379">
        <f>'GEL ohne Blattschutz'!BU26</f>
        <v>0</v>
      </c>
      <c r="K24" s="379">
        <f>'GEL ohne Blattschutz'!CG26</f>
        <v>0</v>
      </c>
      <c r="L24" s="379">
        <f>'GEL ohne Blattschutz'!CI26</f>
        <v>0</v>
      </c>
      <c r="M24" s="423">
        <f>'GEL ohne Blattschutz'!CK26</f>
        <v>0</v>
      </c>
    </row>
    <row r="25" spans="1:13" ht="30" customHeight="1" x14ac:dyDescent="0.2">
      <c r="A25" s="424">
        <v>13</v>
      </c>
      <c r="B25" s="425" t="s">
        <v>174</v>
      </c>
      <c r="C25" s="400">
        <f>'GEL ohne Blattschutz'!D27</f>
        <v>0</v>
      </c>
      <c r="D25" s="401">
        <f>'GEL ohne Blattschutz'!K27</f>
        <v>0</v>
      </c>
      <c r="E25" s="400">
        <f>'GEL ohne Blattschutz'!R27</f>
        <v>0</v>
      </c>
      <c r="F25" s="401">
        <f>'GEL ohne Blattschutz'!AI27</f>
        <v>0</v>
      </c>
      <c r="G25" s="401">
        <f>'GEL ohne Blattschutz'!AZ27</f>
        <v>0</v>
      </c>
      <c r="H25" s="401">
        <f>'GEL ohne Blattschutz'!BQ27</f>
        <v>0</v>
      </c>
      <c r="I25" s="401">
        <f>'GEL ohne Blattschutz'!BS27</f>
        <v>0</v>
      </c>
      <c r="J25" s="401">
        <f>'GEL ohne Blattschutz'!BU27</f>
        <v>0</v>
      </c>
      <c r="K25" s="401">
        <f>'GEL ohne Blattschutz'!CG27</f>
        <v>0</v>
      </c>
      <c r="L25" s="401">
        <f>'GEL ohne Blattschutz'!CI27</f>
        <v>0</v>
      </c>
      <c r="M25" s="426">
        <f>'GEL ohne Blattschutz'!CK27</f>
        <v>0</v>
      </c>
    </row>
    <row r="26" spans="1:13" ht="30" customHeight="1" x14ac:dyDescent="0.2">
      <c r="A26" s="424">
        <v>14</v>
      </c>
      <c r="B26" s="425" t="s">
        <v>175</v>
      </c>
      <c r="C26" s="400">
        <f>'GEL ohne Blattschutz'!D28</f>
        <v>0</v>
      </c>
      <c r="D26" s="401">
        <f>'GEL ohne Blattschutz'!K28</f>
        <v>0</v>
      </c>
      <c r="E26" s="400">
        <f>'GEL ohne Blattschutz'!R28</f>
        <v>0</v>
      </c>
      <c r="F26" s="401">
        <f>'GEL ohne Blattschutz'!AI28</f>
        <v>0</v>
      </c>
      <c r="G26" s="401">
        <f>'GEL ohne Blattschutz'!AZ28</f>
        <v>0</v>
      </c>
      <c r="H26" s="401">
        <f>'GEL ohne Blattschutz'!BQ28</f>
        <v>0</v>
      </c>
      <c r="I26" s="401">
        <f>'GEL ohne Blattschutz'!BS28</f>
        <v>0</v>
      </c>
      <c r="J26" s="401">
        <f>'GEL ohne Blattschutz'!BU28</f>
        <v>0</v>
      </c>
      <c r="K26" s="401">
        <f>'GEL ohne Blattschutz'!CG28</f>
        <v>0</v>
      </c>
      <c r="L26" s="401">
        <f>'GEL ohne Blattschutz'!CI28</f>
        <v>0</v>
      </c>
      <c r="M26" s="426">
        <f>'GEL ohne Blattschutz'!CK28</f>
        <v>0</v>
      </c>
    </row>
    <row r="27" spans="1:13" ht="19.899999999999999" customHeight="1" x14ac:dyDescent="0.2">
      <c r="A27" s="433">
        <v>15</v>
      </c>
      <c r="B27" s="434" t="s">
        <v>21</v>
      </c>
      <c r="C27" s="429">
        <f>'GEL ohne Blattschutz'!D29</f>
        <v>0</v>
      </c>
      <c r="D27" s="430">
        <f>'GEL ohne Blattschutz'!K29</f>
        <v>0</v>
      </c>
      <c r="E27" s="429">
        <f>'GEL ohne Blattschutz'!R29</f>
        <v>0</v>
      </c>
      <c r="F27" s="435"/>
      <c r="G27" s="430">
        <f>'GEL ohne Blattschutz'!AZ29</f>
        <v>0</v>
      </c>
      <c r="H27" s="430">
        <f>'GEL ohne Blattschutz'!BQ29</f>
        <v>0</v>
      </c>
      <c r="I27" s="430">
        <f>'GEL ohne Blattschutz'!BS29</f>
        <v>0</v>
      </c>
      <c r="J27" s="430">
        <f>'GEL ohne Blattschutz'!BU29</f>
        <v>0</v>
      </c>
      <c r="K27" s="430">
        <f>'GEL ohne Blattschutz'!CG29</f>
        <v>0</v>
      </c>
      <c r="L27" s="430">
        <f>'GEL ohne Blattschutz'!CI29</f>
        <v>0</v>
      </c>
      <c r="M27" s="431">
        <f>'GEL ohne Blattschutz'!CK29</f>
        <v>0</v>
      </c>
    </row>
    <row r="28" spans="1:13" ht="15" customHeight="1" x14ac:dyDescent="0.2">
      <c r="A28" s="436">
        <v>16</v>
      </c>
      <c r="B28" s="432" t="s">
        <v>22</v>
      </c>
      <c r="C28" s="393">
        <f>'GEL ohne Blattschutz'!D30</f>
        <v>0</v>
      </c>
      <c r="D28" s="379">
        <f>'GEL ohne Blattschutz'!K30</f>
        <v>0</v>
      </c>
      <c r="E28" s="393">
        <f>'GEL ohne Blattschutz'!R30</f>
        <v>0</v>
      </c>
      <c r="F28" s="380"/>
      <c r="G28" s="379">
        <f>'GEL ohne Blattschutz'!AZ30</f>
        <v>0</v>
      </c>
      <c r="H28" s="379">
        <f>'GEL ohne Blattschutz'!BQ30</f>
        <v>0</v>
      </c>
      <c r="I28" s="379">
        <f>'GEL ohne Blattschutz'!BS30</f>
        <v>0</v>
      </c>
      <c r="J28" s="379">
        <f>'GEL ohne Blattschutz'!BU30</f>
        <v>0</v>
      </c>
      <c r="K28" s="379">
        <f>'GEL ohne Blattschutz'!CG30</f>
        <v>0</v>
      </c>
      <c r="L28" s="379">
        <f>'GEL ohne Blattschutz'!CI30</f>
        <v>0</v>
      </c>
      <c r="M28" s="423">
        <f>'GEL ohne Blattschutz'!CK30</f>
        <v>0</v>
      </c>
    </row>
    <row r="29" spans="1:13" ht="40.15" customHeight="1" x14ac:dyDescent="0.2">
      <c r="A29" s="424">
        <v>17</v>
      </c>
      <c r="B29" s="425" t="s">
        <v>176</v>
      </c>
      <c r="C29" s="400">
        <f>'GEL ohne Blattschutz'!D31</f>
        <v>0</v>
      </c>
      <c r="D29" s="401">
        <f>'GEL ohne Blattschutz'!K31</f>
        <v>0</v>
      </c>
      <c r="E29" s="400">
        <f>'GEL ohne Blattschutz'!R31</f>
        <v>0</v>
      </c>
      <c r="F29" s="402"/>
      <c r="G29" s="401">
        <f>'GEL ohne Blattschutz'!AZ31</f>
        <v>0</v>
      </c>
      <c r="H29" s="401">
        <f>'GEL ohne Blattschutz'!BQ31</f>
        <v>0</v>
      </c>
      <c r="I29" s="401">
        <f>'GEL ohne Blattschutz'!BS31</f>
        <v>0</v>
      </c>
      <c r="J29" s="401">
        <f>'GEL ohne Blattschutz'!BU31</f>
        <v>0</v>
      </c>
      <c r="K29" s="401">
        <f>'GEL ohne Blattschutz'!CG31</f>
        <v>0</v>
      </c>
      <c r="L29" s="401">
        <f>'GEL ohne Blattschutz'!CI31</f>
        <v>0</v>
      </c>
      <c r="M29" s="426">
        <f>'GEL ohne Blattschutz'!CK31</f>
        <v>0</v>
      </c>
    </row>
    <row r="30" spans="1:13" ht="27.4" customHeight="1" thickBot="1" x14ac:dyDescent="0.25">
      <c r="A30" s="437">
        <v>18</v>
      </c>
      <c r="B30" s="438" t="s">
        <v>177</v>
      </c>
      <c r="C30" s="439">
        <f>'GEL ohne Blattschutz'!D32</f>
        <v>0</v>
      </c>
      <c r="D30" s="440">
        <f>'GEL ohne Blattschutz'!K32</f>
        <v>0</v>
      </c>
      <c r="E30" s="439">
        <f>'GEL ohne Blattschutz'!R32</f>
        <v>0</v>
      </c>
      <c r="F30" s="441">
        <f>'GEL ohne Blattschutz'!AI32</f>
        <v>0</v>
      </c>
      <c r="G30" s="440">
        <f>'GEL ohne Blattschutz'!AZ32</f>
        <v>0</v>
      </c>
      <c r="H30" s="440">
        <f>'GEL ohne Blattschutz'!BQ32</f>
        <v>0</v>
      </c>
      <c r="I30" s="440">
        <f>'GEL ohne Blattschutz'!BS32</f>
        <v>0</v>
      </c>
      <c r="J30" s="440">
        <f>'GEL ohne Blattschutz'!BU32</f>
        <v>0</v>
      </c>
      <c r="K30" s="440">
        <f>'GEL ohne Blattschutz'!CG32</f>
        <v>0</v>
      </c>
      <c r="L30" s="440">
        <f>'GEL ohne Blattschutz'!CI32</f>
        <v>0</v>
      </c>
      <c r="M30" s="442">
        <f>'GEL ohne Blattschutz'!CK32</f>
        <v>0</v>
      </c>
    </row>
    <row r="31" spans="1:13" ht="4.9000000000000004" customHeight="1" x14ac:dyDescent="0.2">
      <c r="A31" s="443"/>
    </row>
    <row r="32" spans="1:13" ht="15" customHeight="1" x14ac:dyDescent="0.2">
      <c r="A32" s="444" t="s">
        <v>195</v>
      </c>
      <c r="B32" s="410" t="s">
        <v>240</v>
      </c>
      <c r="D32" s="360"/>
      <c r="E32" s="411"/>
      <c r="F32" s="411"/>
      <c r="G32" s="411"/>
      <c r="H32" s="411"/>
      <c r="I32" s="411"/>
      <c r="J32" s="411"/>
      <c r="K32" s="411"/>
      <c r="L32" s="411"/>
      <c r="M32" s="411"/>
    </row>
    <row r="33" spans="1:13" ht="15" customHeight="1" x14ac:dyDescent="0.2">
      <c r="A33" s="444" t="s">
        <v>197</v>
      </c>
      <c r="B33" s="412" t="s">
        <v>265</v>
      </c>
      <c r="E33" s="410"/>
      <c r="F33" s="410"/>
      <c r="G33" s="410"/>
      <c r="H33" s="410"/>
      <c r="I33" s="410"/>
      <c r="J33" s="410"/>
      <c r="K33" s="410"/>
      <c r="L33" s="410"/>
      <c r="M33" s="410"/>
    </row>
    <row r="34" spans="1:13" ht="15" customHeight="1" x14ac:dyDescent="0.2">
      <c r="A34" s="444" t="s">
        <v>199</v>
      </c>
      <c r="B34" s="410" t="s">
        <v>266</v>
      </c>
    </row>
    <row r="35" spans="1:13" s="413" customFormat="1" ht="15" customHeight="1" x14ac:dyDescent="0.2">
      <c r="A35" s="409" t="s">
        <v>201</v>
      </c>
      <c r="B35" s="410" t="s">
        <v>245</v>
      </c>
    </row>
    <row r="36" spans="1:13" x14ac:dyDescent="0.2">
      <c r="A36" s="445"/>
    </row>
  </sheetData>
  <sheetProtection algorithmName="SHA-512" hashValue="dBFqe7M1Qsqq9fr6ozR/52awxS3Isl1RaCvtRJzNPXtGo1qsWr1Pm9BuaXN+1OIsK5J4CFZBty7Gg9lUzVqc3A==" saltValue="nY0K6bkZHa5m5sChW00W4A==" spinCount="100000" sheet="1" objects="1" scenarios="1"/>
  <mergeCells count="2">
    <mergeCell ref="A1:M1"/>
    <mergeCell ref="A5:B12"/>
  </mergeCells>
  <pageMargins left="0.59055118110236227" right="0.39370078740157483" top="0.98425196850393704" bottom="0.98425196850393704" header="0.51181102362204722" footer="0.51181102362204722"/>
  <pageSetup paperSize="9" scale="70" orientation="landscape" r:id="rId1"/>
  <headerFooter alignWithMargins="0">
    <oddHeader>&amp;R&amp;"Arial,Fett"&amp;12Anlage 32.2
(zu Nummer 2 Buchstabe g Doppelbuchstabe bb)</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outlinePr summaryBelow="0"/>
    <pageSetUpPr fitToPage="1"/>
  </sheetPr>
  <dimension ref="A1:CK36"/>
  <sheetViews>
    <sheetView zoomScaleNormal="100" workbookViewId="0">
      <pane xSplit="4" ySplit="4" topLeftCell="BC5" activePane="bottomRight" state="frozen"/>
      <selection pane="topRight" activeCell="D1" sqref="D1"/>
      <selection pane="bottomLeft" activeCell="A4" sqref="A4"/>
      <selection pane="bottomRight" activeCell="BE7" sqref="BE7:BE8"/>
    </sheetView>
  </sheetViews>
  <sheetFormatPr baseColWidth="10" defaultRowHeight="15" x14ac:dyDescent="0.25"/>
  <cols>
    <col min="1" max="1" width="7.7109375" style="165" customWidth="1"/>
    <col min="2" max="2" width="1.7109375" style="165" customWidth="1"/>
    <col min="3" max="3" width="42.7109375" style="57" customWidth="1"/>
    <col min="4" max="4" width="18.7109375" style="57" customWidth="1"/>
    <col min="5" max="5" width="3.7109375" style="57" customWidth="1"/>
    <col min="6" max="11" width="18.7109375" style="57" customWidth="1"/>
    <col min="12" max="12" width="3.7109375" style="57" customWidth="1"/>
    <col min="13" max="18" width="18.7109375" style="57" customWidth="1"/>
    <col min="19" max="19" width="3.7109375" style="57" customWidth="1"/>
    <col min="20" max="20" width="18.7109375" style="57" customWidth="1"/>
    <col min="21" max="21" width="20.7109375" style="57" customWidth="1"/>
    <col min="22" max="23" width="18.7109375" style="57" customWidth="1"/>
    <col min="24" max="24" width="20.7109375" style="57" customWidth="1"/>
    <col min="25" max="26" width="18.7109375" style="57" customWidth="1"/>
    <col min="27" max="27" width="20.7109375" style="57" customWidth="1"/>
    <col min="28" max="29" width="18.7109375" style="57" customWidth="1"/>
    <col min="30" max="30" width="20.7109375" style="57" customWidth="1"/>
    <col min="31" max="32" width="18.7109375" style="57" customWidth="1"/>
    <col min="33" max="33" width="20.7109375" style="57" customWidth="1"/>
    <col min="34" max="35" width="18.7109375" style="57" customWidth="1"/>
    <col min="36" max="36" width="3.7109375" style="57" customWidth="1"/>
    <col min="37" max="37" width="18.7109375" style="57" customWidth="1"/>
    <col min="38" max="38" width="20.7109375" style="57" customWidth="1"/>
    <col min="39" max="40" width="18.7109375" style="57" customWidth="1"/>
    <col min="41" max="41" width="20.7109375" style="57" customWidth="1"/>
    <col min="42" max="43" width="18.7109375" style="57" customWidth="1"/>
    <col min="44" max="44" width="20.7109375" style="57" customWidth="1"/>
    <col min="45" max="46" width="18.7109375" style="57" customWidth="1"/>
    <col min="47" max="47" width="20.7109375" style="57" customWidth="1"/>
    <col min="48" max="49" width="18.7109375" style="57" customWidth="1"/>
    <col min="50" max="50" width="20.7109375" style="57" customWidth="1"/>
    <col min="51" max="52" width="18.7109375" style="57" customWidth="1"/>
    <col min="53" max="53" width="3.7109375" style="57" customWidth="1"/>
    <col min="54" max="54" width="18.7109375" style="57" customWidth="1"/>
    <col min="55" max="55" width="20.7109375" style="57" customWidth="1"/>
    <col min="56" max="57" width="18.7109375" style="57" customWidth="1"/>
    <col min="58" max="58" width="20.7109375" style="57" customWidth="1"/>
    <col min="59" max="60" width="18.7109375" style="57" customWidth="1"/>
    <col min="61" max="61" width="20.7109375" style="57" customWidth="1"/>
    <col min="62" max="63" width="18.7109375" style="57" customWidth="1"/>
    <col min="64" max="64" width="20.7109375" style="57" customWidth="1"/>
    <col min="65" max="66" width="18.7109375" style="57" customWidth="1"/>
    <col min="67" max="67" width="20.7109375" style="57" customWidth="1"/>
    <col min="68" max="69" width="18.7109375" style="57" customWidth="1"/>
    <col min="70" max="70" width="3.7109375" style="57" customWidth="1"/>
    <col min="71" max="71" width="18.7109375" style="57" customWidth="1"/>
    <col min="72" max="72" width="3.7109375" style="57" customWidth="1"/>
    <col min="73" max="73" width="18.7109375" style="57" customWidth="1"/>
    <col min="74" max="74" width="3.7109375" style="57" customWidth="1"/>
    <col min="75" max="85" width="18.7109375" style="57" customWidth="1"/>
    <col min="86" max="86" width="3.7109375" style="57" customWidth="1"/>
    <col min="87" max="87" width="18.7109375" style="57" customWidth="1"/>
    <col min="88" max="88" width="3.7109375" style="57" customWidth="1"/>
    <col min="89" max="89" width="18.7109375" style="57" customWidth="1"/>
    <col min="90" max="16384" width="11.42578125" style="57"/>
  </cols>
  <sheetData>
    <row r="1" spans="1:89" ht="24.95" customHeight="1" x14ac:dyDescent="0.25">
      <c r="A1" s="54" t="s">
        <v>144</v>
      </c>
      <c r="B1" s="54"/>
      <c r="C1" s="55"/>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row>
    <row r="2" spans="1:89" ht="15" customHeight="1" x14ac:dyDescent="0.25">
      <c r="A2" s="58" t="s">
        <v>113</v>
      </c>
      <c r="B2" s="58"/>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row>
    <row r="3" spans="1:89" ht="15" customHeight="1" x14ac:dyDescent="0.25">
      <c r="A3" s="58" t="s">
        <v>222</v>
      </c>
      <c r="B3" s="58"/>
      <c r="D3" s="56"/>
      <c r="E3" s="56"/>
      <c r="F3" s="56"/>
      <c r="G3" s="56"/>
      <c r="H3" s="56"/>
      <c r="I3" s="56"/>
      <c r="J3" s="56"/>
      <c r="K3" s="56"/>
      <c r="L3" s="56"/>
      <c r="M3" s="56"/>
      <c r="N3" s="56"/>
      <c r="O3" s="56"/>
      <c r="P3" s="56"/>
      <c r="Q3" s="56"/>
      <c r="R3" s="56"/>
      <c r="S3" s="56"/>
      <c r="T3" s="56"/>
      <c r="U3" s="56"/>
      <c r="V3" s="227"/>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row>
    <row r="4" spans="1:89" ht="20.100000000000001" customHeight="1" x14ac:dyDescent="0.25">
      <c r="A4" s="58" t="s">
        <v>218</v>
      </c>
      <c r="B4" s="58"/>
      <c r="C4" s="55"/>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9"/>
      <c r="AK4" s="682"/>
      <c r="AL4" s="683"/>
      <c r="AM4" s="683"/>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60"/>
      <c r="BR4" s="60"/>
      <c r="BS4" s="61"/>
      <c r="BT4" s="62"/>
      <c r="BU4" s="61"/>
      <c r="BV4" s="56"/>
      <c r="BW4" s="56"/>
      <c r="BX4" s="56"/>
      <c r="BY4" s="56"/>
      <c r="BZ4" s="56"/>
      <c r="CA4" s="56"/>
      <c r="CB4" s="56"/>
      <c r="CC4" s="56"/>
      <c r="CD4" s="56"/>
      <c r="CE4" s="56"/>
      <c r="CF4" s="56"/>
      <c r="CG4" s="56"/>
      <c r="CH4" s="56"/>
      <c r="CI4" s="56"/>
      <c r="CJ4" s="56"/>
      <c r="CK4" s="56"/>
    </row>
    <row r="5" spans="1:89" s="65" customFormat="1" ht="24.95" customHeight="1" thickBot="1" x14ac:dyDescent="0.3">
      <c r="A5" s="740" t="s">
        <v>277</v>
      </c>
      <c r="B5" s="741"/>
      <c r="C5" s="741"/>
      <c r="D5" s="491" t="s">
        <v>294</v>
      </c>
      <c r="E5" s="61"/>
      <c r="F5" s="61"/>
      <c r="G5" s="61"/>
      <c r="H5" s="61"/>
      <c r="I5" s="61"/>
      <c r="J5" s="61"/>
      <c r="K5" s="61"/>
      <c r="L5" s="63"/>
      <c r="M5" s="61"/>
      <c r="N5" s="61"/>
      <c r="O5" s="61"/>
      <c r="P5" s="61"/>
      <c r="Q5" s="61"/>
      <c r="R5" s="61"/>
      <c r="S5" s="63"/>
      <c r="T5" s="61"/>
      <c r="U5" s="61"/>
      <c r="V5" s="61"/>
      <c r="W5" s="61"/>
      <c r="X5" s="61"/>
      <c r="Y5" s="61"/>
      <c r="Z5" s="61"/>
      <c r="AA5" s="61"/>
      <c r="AB5" s="61"/>
      <c r="AC5" s="61"/>
      <c r="AD5" s="61"/>
      <c r="AE5" s="61"/>
      <c r="AF5" s="61"/>
      <c r="AG5" s="61"/>
      <c r="AH5" s="61"/>
      <c r="AI5" s="61"/>
      <c r="AJ5" s="64"/>
      <c r="AK5" s="61"/>
      <c r="AL5" s="61"/>
      <c r="AM5" s="61"/>
      <c r="AN5" s="61"/>
      <c r="AO5" s="61"/>
      <c r="AP5" s="61"/>
      <c r="AQ5" s="61"/>
      <c r="AR5" s="61"/>
      <c r="AS5" s="61"/>
      <c r="AT5" s="61"/>
      <c r="AU5" s="61"/>
      <c r="AV5" s="61"/>
      <c r="AW5" s="61"/>
      <c r="AX5" s="61"/>
      <c r="AY5" s="61"/>
      <c r="AZ5" s="61"/>
      <c r="BA5" s="63"/>
      <c r="BB5" s="61"/>
      <c r="BC5" s="61"/>
      <c r="BD5" s="61"/>
      <c r="BE5" s="61"/>
      <c r="BF5" s="61"/>
      <c r="BG5" s="61"/>
      <c r="BH5" s="61"/>
      <c r="BI5" s="61"/>
      <c r="BJ5" s="61"/>
      <c r="BK5" s="61"/>
      <c r="BL5" s="61"/>
      <c r="BM5" s="61"/>
      <c r="BN5" s="61"/>
      <c r="BO5" s="61"/>
      <c r="BP5" s="61"/>
      <c r="BQ5" s="61"/>
      <c r="BR5" s="61"/>
      <c r="BS5" s="61"/>
      <c r="BT5" s="61"/>
      <c r="BU5" s="61"/>
      <c r="BV5" s="63"/>
      <c r="BW5" s="61"/>
      <c r="BX5" s="61"/>
      <c r="BY5" s="61"/>
      <c r="BZ5" s="61"/>
      <c r="CA5" s="61"/>
      <c r="CB5" s="61"/>
      <c r="CC5" s="61"/>
      <c r="CD5" s="61"/>
      <c r="CE5" s="61"/>
      <c r="CF5" s="61"/>
      <c r="CG5" s="61"/>
      <c r="CH5" s="63"/>
      <c r="CI5" s="61"/>
      <c r="CJ5" s="61"/>
      <c r="CK5" s="61"/>
    </row>
    <row r="6" spans="1:89" ht="15" customHeight="1" thickBot="1" x14ac:dyDescent="0.3">
      <c r="A6" s="642" t="s">
        <v>215</v>
      </c>
      <c r="B6" s="722"/>
      <c r="C6" s="716"/>
      <c r="D6" s="66" t="s">
        <v>71</v>
      </c>
      <c r="E6" s="67"/>
      <c r="F6" s="68" t="s">
        <v>77</v>
      </c>
      <c r="G6" s="69" t="s">
        <v>77</v>
      </c>
      <c r="H6" s="69" t="s">
        <v>77</v>
      </c>
      <c r="I6" s="69" t="s">
        <v>77</v>
      </c>
      <c r="J6" s="69" t="s">
        <v>77</v>
      </c>
      <c r="K6" s="70" t="s">
        <v>73</v>
      </c>
      <c r="L6" s="67"/>
      <c r="M6" s="71" t="s">
        <v>77</v>
      </c>
      <c r="N6" s="72" t="s">
        <v>77</v>
      </c>
      <c r="O6" s="72" t="s">
        <v>77</v>
      </c>
      <c r="P6" s="72" t="s">
        <v>77</v>
      </c>
      <c r="Q6" s="72" t="s">
        <v>77</v>
      </c>
      <c r="R6" s="66" t="s">
        <v>73</v>
      </c>
      <c r="S6" s="67"/>
      <c r="T6" s="73"/>
      <c r="U6" s="597" t="s">
        <v>77</v>
      </c>
      <c r="V6" s="598"/>
      <c r="W6" s="73"/>
      <c r="X6" s="597" t="s">
        <v>77</v>
      </c>
      <c r="Y6" s="598"/>
      <c r="Z6" s="73"/>
      <c r="AA6" s="597" t="s">
        <v>77</v>
      </c>
      <c r="AB6" s="598"/>
      <c r="AC6" s="73"/>
      <c r="AD6" s="597" t="s">
        <v>77</v>
      </c>
      <c r="AE6" s="598"/>
      <c r="AF6" s="73"/>
      <c r="AG6" s="597" t="s">
        <v>77</v>
      </c>
      <c r="AH6" s="598"/>
      <c r="AI6" s="70" t="s">
        <v>73</v>
      </c>
      <c r="AJ6" s="67"/>
      <c r="AK6" s="71"/>
      <c r="AL6" s="667" t="s">
        <v>77</v>
      </c>
      <c r="AM6" s="681"/>
      <c r="AN6" s="71"/>
      <c r="AO6" s="667" t="s">
        <v>77</v>
      </c>
      <c r="AP6" s="681"/>
      <c r="AQ6" s="71"/>
      <c r="AR6" s="667" t="s">
        <v>77</v>
      </c>
      <c r="AS6" s="681"/>
      <c r="AT6" s="71"/>
      <c r="AU6" s="667" t="s">
        <v>77</v>
      </c>
      <c r="AV6" s="681"/>
      <c r="AW6" s="71"/>
      <c r="AX6" s="667" t="s">
        <v>77</v>
      </c>
      <c r="AY6" s="681"/>
      <c r="AZ6" s="74" t="s">
        <v>73</v>
      </c>
      <c r="BA6" s="75"/>
      <c r="BB6" s="73"/>
      <c r="BC6" s="597" t="s">
        <v>77</v>
      </c>
      <c r="BD6" s="598"/>
      <c r="BE6" s="73"/>
      <c r="BF6" s="597" t="s">
        <v>77</v>
      </c>
      <c r="BG6" s="598"/>
      <c r="BH6" s="73"/>
      <c r="BI6" s="597" t="s">
        <v>77</v>
      </c>
      <c r="BJ6" s="598"/>
      <c r="BK6" s="73"/>
      <c r="BL6" s="597" t="s">
        <v>77</v>
      </c>
      <c r="BM6" s="598"/>
      <c r="BN6" s="73"/>
      <c r="BO6" s="597" t="s">
        <v>77</v>
      </c>
      <c r="BP6" s="598"/>
      <c r="BQ6" s="70" t="s">
        <v>73</v>
      </c>
      <c r="BR6" s="67"/>
      <c r="BS6" s="677" t="s">
        <v>148</v>
      </c>
      <c r="BT6" s="76"/>
      <c r="BU6" s="735" t="s">
        <v>143</v>
      </c>
      <c r="BV6" s="76"/>
      <c r="BW6" s="77" t="s">
        <v>77</v>
      </c>
      <c r="BX6" s="77" t="s">
        <v>77</v>
      </c>
      <c r="BY6" s="77" t="s">
        <v>77</v>
      </c>
      <c r="BZ6" s="77" t="s">
        <v>77</v>
      </c>
      <c r="CA6" s="77" t="s">
        <v>77</v>
      </c>
      <c r="CB6" s="77" t="s">
        <v>77</v>
      </c>
      <c r="CC6" s="77" t="s">
        <v>77</v>
      </c>
      <c r="CD6" s="77" t="s">
        <v>77</v>
      </c>
      <c r="CE6" s="77" t="s">
        <v>77</v>
      </c>
      <c r="CF6" s="77" t="s">
        <v>77</v>
      </c>
      <c r="CG6" s="713" t="s">
        <v>145</v>
      </c>
      <c r="CH6" s="76"/>
      <c r="CI6" s="677" t="s">
        <v>147</v>
      </c>
      <c r="CJ6" s="76"/>
      <c r="CK6" s="669" t="s">
        <v>146</v>
      </c>
    </row>
    <row r="7" spans="1:89" ht="15" customHeight="1" thickTop="1" x14ac:dyDescent="0.25">
      <c r="A7" s="644"/>
      <c r="B7" s="645"/>
      <c r="C7" s="717"/>
      <c r="D7" s="78"/>
      <c r="E7" s="173"/>
      <c r="F7" s="616"/>
      <c r="G7" s="733"/>
      <c r="H7" s="733"/>
      <c r="I7" s="733"/>
      <c r="J7" s="733"/>
      <c r="K7" s="80" t="s">
        <v>74</v>
      </c>
      <c r="L7" s="174"/>
      <c r="M7" s="616"/>
      <c r="N7" s="616"/>
      <c r="O7" s="616"/>
      <c r="P7" s="616"/>
      <c r="Q7" s="719"/>
      <c r="R7" s="82" t="s">
        <v>74</v>
      </c>
      <c r="S7" s="81"/>
      <c r="T7" s="607" t="s">
        <v>335</v>
      </c>
      <c r="U7" s="724"/>
      <c r="V7" s="725"/>
      <c r="W7" s="607" t="s">
        <v>335</v>
      </c>
      <c r="X7" s="724"/>
      <c r="Y7" s="725"/>
      <c r="Z7" s="607" t="s">
        <v>335</v>
      </c>
      <c r="AA7" s="724"/>
      <c r="AB7" s="725"/>
      <c r="AC7" s="607" t="s">
        <v>335</v>
      </c>
      <c r="AD7" s="724"/>
      <c r="AE7" s="725"/>
      <c r="AF7" s="607" t="s">
        <v>335</v>
      </c>
      <c r="AG7" s="724"/>
      <c r="AH7" s="725"/>
      <c r="AI7" s="83" t="s">
        <v>74</v>
      </c>
      <c r="AJ7" s="81"/>
      <c r="AK7" s="664" t="s">
        <v>335</v>
      </c>
      <c r="AL7" s="724"/>
      <c r="AM7" s="725"/>
      <c r="AN7" s="664" t="s">
        <v>335</v>
      </c>
      <c r="AO7" s="724"/>
      <c r="AP7" s="725"/>
      <c r="AQ7" s="664" t="s">
        <v>335</v>
      </c>
      <c r="AR7" s="724"/>
      <c r="AS7" s="725"/>
      <c r="AT7" s="664" t="s">
        <v>335</v>
      </c>
      <c r="AU7" s="724"/>
      <c r="AV7" s="725"/>
      <c r="AW7" s="664" t="s">
        <v>335</v>
      </c>
      <c r="AX7" s="724"/>
      <c r="AY7" s="725"/>
      <c r="AZ7" s="84" t="s">
        <v>74</v>
      </c>
      <c r="BA7" s="75"/>
      <c r="BB7" s="607" t="s">
        <v>335</v>
      </c>
      <c r="BC7" s="601"/>
      <c r="BD7" s="602"/>
      <c r="BE7" s="607" t="s">
        <v>335</v>
      </c>
      <c r="BF7" s="601"/>
      <c r="BG7" s="602"/>
      <c r="BH7" s="607" t="s">
        <v>335</v>
      </c>
      <c r="BI7" s="601"/>
      <c r="BJ7" s="602"/>
      <c r="BK7" s="607" t="s">
        <v>335</v>
      </c>
      <c r="BL7" s="601"/>
      <c r="BM7" s="602"/>
      <c r="BN7" s="607" t="s">
        <v>335</v>
      </c>
      <c r="BO7" s="601"/>
      <c r="BP7" s="602"/>
      <c r="BQ7" s="83" t="s">
        <v>74</v>
      </c>
      <c r="BR7" s="81"/>
      <c r="BS7" s="678"/>
      <c r="BT7" s="76"/>
      <c r="BU7" s="736"/>
      <c r="BV7" s="175"/>
      <c r="BW7" s="616"/>
      <c r="BX7" s="616"/>
      <c r="BY7" s="616"/>
      <c r="BZ7" s="616"/>
      <c r="CA7" s="616"/>
      <c r="CB7" s="616"/>
      <c r="CC7" s="616"/>
      <c r="CD7" s="616"/>
      <c r="CE7" s="616"/>
      <c r="CF7" s="616"/>
      <c r="CG7" s="721"/>
      <c r="CH7" s="76"/>
      <c r="CI7" s="678"/>
      <c r="CJ7" s="76"/>
      <c r="CK7" s="670"/>
    </row>
    <row r="8" spans="1:89" ht="15" customHeight="1" thickBot="1" x14ac:dyDescent="0.3">
      <c r="A8" s="644"/>
      <c r="B8" s="645"/>
      <c r="C8" s="717"/>
      <c r="D8" s="78"/>
      <c r="E8" s="173"/>
      <c r="F8" s="617"/>
      <c r="G8" s="617"/>
      <c r="H8" s="617"/>
      <c r="I8" s="617"/>
      <c r="J8" s="617"/>
      <c r="K8" s="83" t="s">
        <v>75</v>
      </c>
      <c r="L8" s="174"/>
      <c r="M8" s="617"/>
      <c r="N8" s="617"/>
      <c r="O8" s="617"/>
      <c r="P8" s="617"/>
      <c r="Q8" s="617"/>
      <c r="R8" s="82" t="s">
        <v>78</v>
      </c>
      <c r="S8" s="81"/>
      <c r="T8" s="608"/>
      <c r="U8" s="649"/>
      <c r="V8" s="726"/>
      <c r="W8" s="608"/>
      <c r="X8" s="649"/>
      <c r="Y8" s="726"/>
      <c r="Z8" s="608"/>
      <c r="AA8" s="649"/>
      <c r="AB8" s="726"/>
      <c r="AC8" s="608"/>
      <c r="AD8" s="649"/>
      <c r="AE8" s="726"/>
      <c r="AF8" s="608"/>
      <c r="AG8" s="649"/>
      <c r="AH8" s="726"/>
      <c r="AI8" s="83" t="s">
        <v>80</v>
      </c>
      <c r="AJ8" s="81"/>
      <c r="AK8" s="665"/>
      <c r="AL8" s="649"/>
      <c r="AM8" s="726"/>
      <c r="AN8" s="665"/>
      <c r="AO8" s="649"/>
      <c r="AP8" s="726"/>
      <c r="AQ8" s="665"/>
      <c r="AR8" s="649"/>
      <c r="AS8" s="726"/>
      <c r="AT8" s="665"/>
      <c r="AU8" s="649"/>
      <c r="AV8" s="726"/>
      <c r="AW8" s="665"/>
      <c r="AX8" s="649"/>
      <c r="AY8" s="726"/>
      <c r="AZ8" s="84" t="s">
        <v>82</v>
      </c>
      <c r="BA8" s="75"/>
      <c r="BB8" s="608"/>
      <c r="BC8" s="603"/>
      <c r="BD8" s="603"/>
      <c r="BE8" s="608"/>
      <c r="BF8" s="603"/>
      <c r="BG8" s="603"/>
      <c r="BH8" s="608"/>
      <c r="BI8" s="603"/>
      <c r="BJ8" s="603"/>
      <c r="BK8" s="608"/>
      <c r="BL8" s="603"/>
      <c r="BM8" s="603"/>
      <c r="BN8" s="608"/>
      <c r="BO8" s="603"/>
      <c r="BP8" s="603"/>
      <c r="BQ8" s="83" t="s">
        <v>91</v>
      </c>
      <c r="BR8" s="81"/>
      <c r="BS8" s="678"/>
      <c r="BT8" s="76"/>
      <c r="BU8" s="736"/>
      <c r="BV8" s="175"/>
      <c r="BW8" s="617"/>
      <c r="BX8" s="617"/>
      <c r="BY8" s="617"/>
      <c r="BZ8" s="617"/>
      <c r="CA8" s="617"/>
      <c r="CB8" s="617"/>
      <c r="CC8" s="617"/>
      <c r="CD8" s="617"/>
      <c r="CE8" s="617"/>
      <c r="CF8" s="617"/>
      <c r="CG8" s="721"/>
      <c r="CH8" s="76"/>
      <c r="CI8" s="678"/>
      <c r="CJ8" s="76"/>
      <c r="CK8" s="670"/>
    </row>
    <row r="9" spans="1:89" ht="12" customHeight="1" thickTop="1" x14ac:dyDescent="0.25">
      <c r="A9" s="644"/>
      <c r="B9" s="645"/>
      <c r="C9" s="717"/>
      <c r="D9" s="78"/>
      <c r="E9" s="173"/>
      <c r="F9" s="617"/>
      <c r="G9" s="617"/>
      <c r="H9" s="617"/>
      <c r="I9" s="617"/>
      <c r="J9" s="617"/>
      <c r="K9" s="85" t="s">
        <v>76</v>
      </c>
      <c r="L9" s="173"/>
      <c r="M9" s="617"/>
      <c r="N9" s="617"/>
      <c r="O9" s="617"/>
      <c r="P9" s="617"/>
      <c r="Q9" s="617"/>
      <c r="R9" s="78" t="s">
        <v>79</v>
      </c>
      <c r="S9" s="173"/>
      <c r="T9" s="609"/>
      <c r="U9" s="649"/>
      <c r="V9" s="726"/>
      <c r="W9" s="609"/>
      <c r="X9" s="649"/>
      <c r="Y9" s="726"/>
      <c r="Z9" s="609"/>
      <c r="AA9" s="649"/>
      <c r="AB9" s="727"/>
      <c r="AC9" s="609"/>
      <c r="AD9" s="649"/>
      <c r="AE9" s="726"/>
      <c r="AF9" s="609"/>
      <c r="AG9" s="649"/>
      <c r="AH9" s="726"/>
      <c r="AI9" s="85" t="s">
        <v>81</v>
      </c>
      <c r="AJ9" s="173"/>
      <c r="AK9" s="609"/>
      <c r="AL9" s="649"/>
      <c r="AM9" s="726"/>
      <c r="AN9" s="609"/>
      <c r="AO9" s="649"/>
      <c r="AP9" s="726"/>
      <c r="AQ9" s="609"/>
      <c r="AR9" s="649"/>
      <c r="AS9" s="726"/>
      <c r="AT9" s="609"/>
      <c r="AU9" s="649"/>
      <c r="AV9" s="726"/>
      <c r="AW9" s="609"/>
      <c r="AX9" s="649"/>
      <c r="AY9" s="726"/>
      <c r="AZ9" s="86" t="s">
        <v>83</v>
      </c>
      <c r="BA9" s="176"/>
      <c r="BB9" s="609"/>
      <c r="BC9" s="603"/>
      <c r="BD9" s="603"/>
      <c r="BE9" s="609"/>
      <c r="BF9" s="603"/>
      <c r="BG9" s="603"/>
      <c r="BH9" s="609"/>
      <c r="BI9" s="603"/>
      <c r="BJ9" s="603"/>
      <c r="BK9" s="609"/>
      <c r="BL9" s="603"/>
      <c r="BM9" s="603"/>
      <c r="BN9" s="609"/>
      <c r="BO9" s="603"/>
      <c r="BP9" s="603"/>
      <c r="BQ9" s="85" t="s">
        <v>92</v>
      </c>
      <c r="BR9" s="79"/>
      <c r="BS9" s="678"/>
      <c r="BT9" s="76"/>
      <c r="BU9" s="736"/>
      <c r="BV9" s="175"/>
      <c r="BW9" s="617"/>
      <c r="BX9" s="617"/>
      <c r="BY9" s="617"/>
      <c r="BZ9" s="617"/>
      <c r="CA9" s="617"/>
      <c r="CB9" s="617"/>
      <c r="CC9" s="617"/>
      <c r="CD9" s="617"/>
      <c r="CE9" s="617"/>
      <c r="CF9" s="617"/>
      <c r="CG9" s="721"/>
      <c r="CH9" s="76"/>
      <c r="CI9" s="678"/>
      <c r="CJ9" s="76"/>
      <c r="CK9" s="670"/>
    </row>
    <row r="10" spans="1:89" ht="12" customHeight="1" thickBot="1" x14ac:dyDescent="0.3">
      <c r="A10" s="644"/>
      <c r="B10" s="645"/>
      <c r="C10" s="717"/>
      <c r="D10" s="78"/>
      <c r="E10" s="173"/>
      <c r="F10" s="618"/>
      <c r="G10" s="618"/>
      <c r="H10" s="618"/>
      <c r="I10" s="618"/>
      <c r="J10" s="618"/>
      <c r="K10" s="85"/>
      <c r="L10" s="173"/>
      <c r="M10" s="618"/>
      <c r="N10" s="618"/>
      <c r="O10" s="618"/>
      <c r="P10" s="618"/>
      <c r="Q10" s="618"/>
      <c r="R10" s="177"/>
      <c r="S10" s="178"/>
      <c r="T10" s="610"/>
      <c r="U10" s="650"/>
      <c r="V10" s="729"/>
      <c r="W10" s="610"/>
      <c r="X10" s="650"/>
      <c r="Y10" s="729"/>
      <c r="Z10" s="610"/>
      <c r="AA10" s="650"/>
      <c r="AB10" s="728"/>
      <c r="AC10" s="610"/>
      <c r="AD10" s="650"/>
      <c r="AE10" s="729"/>
      <c r="AF10" s="610"/>
      <c r="AG10" s="650"/>
      <c r="AH10" s="729"/>
      <c r="AI10" s="179"/>
      <c r="AJ10" s="178"/>
      <c r="AK10" s="610"/>
      <c r="AL10" s="650"/>
      <c r="AM10" s="729"/>
      <c r="AN10" s="610"/>
      <c r="AO10" s="650"/>
      <c r="AP10" s="729"/>
      <c r="AQ10" s="610"/>
      <c r="AR10" s="650"/>
      <c r="AS10" s="729"/>
      <c r="AT10" s="610"/>
      <c r="AU10" s="650"/>
      <c r="AV10" s="729"/>
      <c r="AW10" s="610"/>
      <c r="AX10" s="650"/>
      <c r="AY10" s="729"/>
      <c r="AZ10" s="86" t="s">
        <v>84</v>
      </c>
      <c r="BA10" s="176"/>
      <c r="BB10" s="610"/>
      <c r="BC10" s="604"/>
      <c r="BD10" s="604"/>
      <c r="BE10" s="610"/>
      <c r="BF10" s="604"/>
      <c r="BG10" s="604"/>
      <c r="BH10" s="610"/>
      <c r="BI10" s="604"/>
      <c r="BJ10" s="604"/>
      <c r="BK10" s="610"/>
      <c r="BL10" s="604"/>
      <c r="BM10" s="604"/>
      <c r="BN10" s="610"/>
      <c r="BO10" s="604"/>
      <c r="BP10" s="604"/>
      <c r="BQ10" s="85" t="s">
        <v>93</v>
      </c>
      <c r="BR10" s="79"/>
      <c r="BS10" s="678"/>
      <c r="BT10" s="76"/>
      <c r="BU10" s="736"/>
      <c r="BV10" s="175"/>
      <c r="BW10" s="618"/>
      <c r="BX10" s="618"/>
      <c r="BY10" s="618"/>
      <c r="BZ10" s="618"/>
      <c r="CA10" s="618"/>
      <c r="CB10" s="618"/>
      <c r="CC10" s="618"/>
      <c r="CD10" s="618"/>
      <c r="CE10" s="618"/>
      <c r="CF10" s="618"/>
      <c r="CG10" s="721"/>
      <c r="CH10" s="76"/>
      <c r="CI10" s="678"/>
      <c r="CJ10" s="76"/>
      <c r="CK10" s="670"/>
    </row>
    <row r="11" spans="1:89" ht="12" customHeight="1" thickTop="1" x14ac:dyDescent="0.25">
      <c r="A11" s="644"/>
      <c r="B11" s="645"/>
      <c r="C11" s="717"/>
      <c r="D11" s="78"/>
      <c r="E11" s="79"/>
      <c r="F11" s="87"/>
      <c r="G11" s="88"/>
      <c r="H11" s="88"/>
      <c r="I11" s="88"/>
      <c r="J11" s="88"/>
      <c r="K11" s="85"/>
      <c r="L11" s="79"/>
      <c r="M11" s="89"/>
      <c r="N11" s="90"/>
      <c r="O11" s="90"/>
      <c r="P11" s="90"/>
      <c r="Q11" s="90"/>
      <c r="R11" s="91"/>
      <c r="S11" s="92"/>
      <c r="T11" s="93"/>
      <c r="U11" s="94"/>
      <c r="V11" s="95"/>
      <c r="W11" s="93"/>
      <c r="X11" s="94"/>
      <c r="Y11" s="95"/>
      <c r="Z11" s="93"/>
      <c r="AA11" s="94"/>
      <c r="AB11" s="95"/>
      <c r="AC11" s="93"/>
      <c r="AD11" s="94"/>
      <c r="AE11" s="95"/>
      <c r="AF11" s="93"/>
      <c r="AG11" s="94"/>
      <c r="AH11" s="95"/>
      <c r="AI11" s="96"/>
      <c r="AJ11" s="92"/>
      <c r="AK11" s="97"/>
      <c r="AL11" s="98"/>
      <c r="AM11" s="99"/>
      <c r="AN11" s="97"/>
      <c r="AO11" s="98"/>
      <c r="AP11" s="99"/>
      <c r="AQ11" s="97"/>
      <c r="AR11" s="98"/>
      <c r="AS11" s="99"/>
      <c r="AT11" s="97"/>
      <c r="AU11" s="98"/>
      <c r="AV11" s="99"/>
      <c r="AW11" s="97"/>
      <c r="AX11" s="98"/>
      <c r="AY11" s="99"/>
      <c r="AZ11" s="86" t="s">
        <v>85</v>
      </c>
      <c r="BA11" s="100"/>
      <c r="BB11" s="93"/>
      <c r="BC11" s="94"/>
      <c r="BD11" s="95"/>
      <c r="BE11" s="93"/>
      <c r="BF11" s="94"/>
      <c r="BG11" s="95"/>
      <c r="BH11" s="93"/>
      <c r="BI11" s="94"/>
      <c r="BJ11" s="95"/>
      <c r="BK11" s="93"/>
      <c r="BL11" s="94"/>
      <c r="BM11" s="95"/>
      <c r="BN11" s="93"/>
      <c r="BO11" s="94"/>
      <c r="BP11" s="95"/>
      <c r="BQ11" s="85" t="s">
        <v>94</v>
      </c>
      <c r="BR11" s="79"/>
      <c r="BS11" s="101"/>
      <c r="BT11" s="100"/>
      <c r="BU11" s="102"/>
      <c r="BV11" s="100"/>
      <c r="BW11" s="103"/>
      <c r="BX11" s="103"/>
      <c r="BY11" s="103"/>
      <c r="BZ11" s="103"/>
      <c r="CA11" s="103"/>
      <c r="CB11" s="103"/>
      <c r="CC11" s="103"/>
      <c r="CD11" s="103"/>
      <c r="CE11" s="103"/>
      <c r="CF11" s="103"/>
      <c r="CG11" s="104"/>
      <c r="CH11" s="100"/>
      <c r="CI11" s="101"/>
      <c r="CJ11" s="100"/>
      <c r="CK11" s="102"/>
    </row>
    <row r="12" spans="1:89" ht="15" customHeight="1" x14ac:dyDescent="0.25">
      <c r="A12" s="644"/>
      <c r="B12" s="645"/>
      <c r="C12" s="717"/>
      <c r="D12" s="105" t="s">
        <v>40</v>
      </c>
      <c r="E12" s="106"/>
      <c r="F12" s="107" t="s">
        <v>40</v>
      </c>
      <c r="G12" s="107" t="s">
        <v>40</v>
      </c>
      <c r="H12" s="107" t="s">
        <v>40</v>
      </c>
      <c r="I12" s="107" t="s">
        <v>40</v>
      </c>
      <c r="J12" s="107" t="s">
        <v>40</v>
      </c>
      <c r="K12" s="108" t="s">
        <v>72</v>
      </c>
      <c r="L12" s="100"/>
      <c r="M12" s="109" t="s">
        <v>40</v>
      </c>
      <c r="N12" s="109" t="s">
        <v>40</v>
      </c>
      <c r="O12" s="109" t="s">
        <v>40</v>
      </c>
      <c r="P12" s="109" t="s">
        <v>40</v>
      </c>
      <c r="Q12" s="109" t="s">
        <v>40</v>
      </c>
      <c r="R12" s="110" t="s">
        <v>72</v>
      </c>
      <c r="S12" s="100"/>
      <c r="T12" s="107" t="s">
        <v>40</v>
      </c>
      <c r="U12" s="107" t="s">
        <v>40</v>
      </c>
      <c r="V12" s="107" t="s">
        <v>40</v>
      </c>
      <c r="W12" s="107" t="s">
        <v>40</v>
      </c>
      <c r="X12" s="107" t="s">
        <v>40</v>
      </c>
      <c r="Y12" s="107" t="s">
        <v>40</v>
      </c>
      <c r="Z12" s="107" t="s">
        <v>40</v>
      </c>
      <c r="AA12" s="107" t="s">
        <v>40</v>
      </c>
      <c r="AB12" s="107" t="s">
        <v>40</v>
      </c>
      <c r="AC12" s="107" t="s">
        <v>40</v>
      </c>
      <c r="AD12" s="107" t="s">
        <v>40</v>
      </c>
      <c r="AE12" s="107" t="s">
        <v>40</v>
      </c>
      <c r="AF12" s="107" t="s">
        <v>40</v>
      </c>
      <c r="AG12" s="107" t="s">
        <v>40</v>
      </c>
      <c r="AH12" s="107" t="s">
        <v>40</v>
      </c>
      <c r="AI12" s="108" t="s">
        <v>72</v>
      </c>
      <c r="AJ12" s="100"/>
      <c r="AK12" s="109" t="s">
        <v>40</v>
      </c>
      <c r="AL12" s="109" t="s">
        <v>40</v>
      </c>
      <c r="AM12" s="109" t="s">
        <v>40</v>
      </c>
      <c r="AN12" s="109" t="s">
        <v>40</v>
      </c>
      <c r="AO12" s="109" t="s">
        <v>40</v>
      </c>
      <c r="AP12" s="109" t="s">
        <v>40</v>
      </c>
      <c r="AQ12" s="109" t="s">
        <v>40</v>
      </c>
      <c r="AR12" s="109" t="s">
        <v>40</v>
      </c>
      <c r="AS12" s="109" t="s">
        <v>40</v>
      </c>
      <c r="AT12" s="109" t="s">
        <v>40</v>
      </c>
      <c r="AU12" s="109" t="s">
        <v>40</v>
      </c>
      <c r="AV12" s="109" t="s">
        <v>40</v>
      </c>
      <c r="AW12" s="109" t="s">
        <v>40</v>
      </c>
      <c r="AX12" s="109" t="s">
        <v>40</v>
      </c>
      <c r="AY12" s="109" t="s">
        <v>40</v>
      </c>
      <c r="AZ12" s="111" t="s">
        <v>72</v>
      </c>
      <c r="BA12" s="100"/>
      <c r="BB12" s="107" t="s">
        <v>40</v>
      </c>
      <c r="BC12" s="107" t="s">
        <v>40</v>
      </c>
      <c r="BD12" s="107" t="s">
        <v>40</v>
      </c>
      <c r="BE12" s="107" t="s">
        <v>40</v>
      </c>
      <c r="BF12" s="107" t="s">
        <v>40</v>
      </c>
      <c r="BG12" s="107" t="s">
        <v>40</v>
      </c>
      <c r="BH12" s="107" t="s">
        <v>40</v>
      </c>
      <c r="BI12" s="107" t="s">
        <v>40</v>
      </c>
      <c r="BJ12" s="107" t="s">
        <v>40</v>
      </c>
      <c r="BK12" s="107" t="s">
        <v>40</v>
      </c>
      <c r="BL12" s="107" t="s">
        <v>40</v>
      </c>
      <c r="BM12" s="107" t="s">
        <v>40</v>
      </c>
      <c r="BN12" s="107" t="s">
        <v>40</v>
      </c>
      <c r="BO12" s="107" t="s">
        <v>40</v>
      </c>
      <c r="BP12" s="107" t="s">
        <v>40</v>
      </c>
      <c r="BQ12" s="108" t="s">
        <v>72</v>
      </c>
      <c r="BR12" s="100"/>
      <c r="BS12" s="111" t="s">
        <v>40</v>
      </c>
      <c r="BT12" s="100"/>
      <c r="BU12" s="102" t="s">
        <v>40</v>
      </c>
      <c r="BV12" s="100"/>
      <c r="BW12" s="112" t="s">
        <v>40</v>
      </c>
      <c r="BX12" s="113" t="s">
        <v>40</v>
      </c>
      <c r="BY12" s="113" t="s">
        <v>40</v>
      </c>
      <c r="BZ12" s="113" t="s">
        <v>40</v>
      </c>
      <c r="CA12" s="113" t="s">
        <v>40</v>
      </c>
      <c r="CB12" s="113" t="s">
        <v>40</v>
      </c>
      <c r="CC12" s="113" t="s">
        <v>40</v>
      </c>
      <c r="CD12" s="113" t="s">
        <v>40</v>
      </c>
      <c r="CE12" s="113" t="s">
        <v>40</v>
      </c>
      <c r="CF12" s="113" t="s">
        <v>40</v>
      </c>
      <c r="CG12" s="104" t="s">
        <v>72</v>
      </c>
      <c r="CH12" s="100"/>
      <c r="CI12" s="101" t="s">
        <v>40</v>
      </c>
      <c r="CJ12" s="100"/>
      <c r="CK12" s="102" t="s">
        <v>40</v>
      </c>
    </row>
    <row r="13" spans="1:89" ht="15" customHeight="1" x14ac:dyDescent="0.25">
      <c r="A13" s="644"/>
      <c r="B13" s="645"/>
      <c r="C13" s="717"/>
      <c r="D13" s="114">
        <v>1</v>
      </c>
      <c r="E13" s="115"/>
      <c r="F13" s="116" t="s">
        <v>38</v>
      </c>
      <c r="G13" s="350" t="s">
        <v>39</v>
      </c>
      <c r="H13" s="350" t="s">
        <v>41</v>
      </c>
      <c r="I13" s="350" t="s">
        <v>42</v>
      </c>
      <c r="J13" s="118" t="s">
        <v>43</v>
      </c>
      <c r="K13" s="119">
        <v>2</v>
      </c>
      <c r="L13" s="115"/>
      <c r="M13" s="120" t="s">
        <v>44</v>
      </c>
      <c r="N13" s="351" t="s">
        <v>45</v>
      </c>
      <c r="O13" s="351" t="s">
        <v>46</v>
      </c>
      <c r="P13" s="351" t="s">
        <v>47</v>
      </c>
      <c r="Q13" s="352" t="s">
        <v>48</v>
      </c>
      <c r="R13" s="114">
        <v>3</v>
      </c>
      <c r="S13" s="115"/>
      <c r="T13" s="706" t="s">
        <v>36</v>
      </c>
      <c r="U13" s="628"/>
      <c r="V13" s="629"/>
      <c r="W13" s="640" t="s">
        <v>49</v>
      </c>
      <c r="X13" s="628"/>
      <c r="Y13" s="629"/>
      <c r="Z13" s="640" t="s">
        <v>50</v>
      </c>
      <c r="AA13" s="628"/>
      <c r="AB13" s="629"/>
      <c r="AC13" s="640" t="s">
        <v>51</v>
      </c>
      <c r="AD13" s="628"/>
      <c r="AE13" s="629"/>
      <c r="AF13" s="640" t="s">
        <v>52</v>
      </c>
      <c r="AG13" s="628"/>
      <c r="AH13" s="629"/>
      <c r="AI13" s="119">
        <v>4</v>
      </c>
      <c r="AJ13" s="115"/>
      <c r="AK13" s="707" t="s">
        <v>61</v>
      </c>
      <c r="AL13" s="636"/>
      <c r="AM13" s="637"/>
      <c r="AN13" s="635" t="s">
        <v>62</v>
      </c>
      <c r="AO13" s="636"/>
      <c r="AP13" s="637"/>
      <c r="AQ13" s="635" t="s">
        <v>63</v>
      </c>
      <c r="AR13" s="636"/>
      <c r="AS13" s="637"/>
      <c r="AT13" s="635" t="s">
        <v>65</v>
      </c>
      <c r="AU13" s="636"/>
      <c r="AV13" s="637"/>
      <c r="AW13" s="635" t="s">
        <v>64</v>
      </c>
      <c r="AX13" s="636"/>
      <c r="AY13" s="638"/>
      <c r="AZ13" s="123">
        <v>5</v>
      </c>
      <c r="BA13" s="115"/>
      <c r="BB13" s="706" t="s">
        <v>87</v>
      </c>
      <c r="BC13" s="628"/>
      <c r="BD13" s="629"/>
      <c r="BE13" s="640" t="s">
        <v>88</v>
      </c>
      <c r="BF13" s="628"/>
      <c r="BG13" s="629"/>
      <c r="BH13" s="640" t="s">
        <v>89</v>
      </c>
      <c r="BI13" s="628"/>
      <c r="BJ13" s="629"/>
      <c r="BK13" s="640" t="s">
        <v>90</v>
      </c>
      <c r="BL13" s="628"/>
      <c r="BM13" s="629"/>
      <c r="BN13" s="640" t="s">
        <v>86</v>
      </c>
      <c r="BO13" s="628"/>
      <c r="BP13" s="629"/>
      <c r="BQ13" s="119">
        <v>6</v>
      </c>
      <c r="BR13" s="115"/>
      <c r="BS13" s="124">
        <v>7</v>
      </c>
      <c r="BT13" s="125"/>
      <c r="BU13" s="126">
        <v>8</v>
      </c>
      <c r="BV13" s="115"/>
      <c r="BW13" s="127" t="s">
        <v>204</v>
      </c>
      <c r="BX13" s="127" t="s">
        <v>205</v>
      </c>
      <c r="BY13" s="127" t="s">
        <v>206</v>
      </c>
      <c r="BZ13" s="127" t="s">
        <v>207</v>
      </c>
      <c r="CA13" s="127" t="s">
        <v>208</v>
      </c>
      <c r="CB13" s="127" t="s">
        <v>209</v>
      </c>
      <c r="CC13" s="127" t="s">
        <v>210</v>
      </c>
      <c r="CD13" s="127" t="s">
        <v>211</v>
      </c>
      <c r="CE13" s="127" t="s">
        <v>212</v>
      </c>
      <c r="CF13" s="127" t="s">
        <v>213</v>
      </c>
      <c r="CG13" s="128">
        <v>9</v>
      </c>
      <c r="CH13" s="115"/>
      <c r="CI13" s="129">
        <v>10</v>
      </c>
      <c r="CJ13" s="115"/>
      <c r="CK13" s="126">
        <v>11</v>
      </c>
    </row>
    <row r="14" spans="1:89" ht="27" customHeight="1" thickBot="1" x14ac:dyDescent="0.3">
      <c r="A14" s="646"/>
      <c r="B14" s="647"/>
      <c r="C14" s="718"/>
      <c r="D14" s="130" t="s">
        <v>66</v>
      </c>
      <c r="E14" s="100"/>
      <c r="F14" s="131" t="s">
        <v>66</v>
      </c>
      <c r="G14" s="132" t="s">
        <v>66</v>
      </c>
      <c r="H14" s="132" t="s">
        <v>66</v>
      </c>
      <c r="I14" s="132" t="s">
        <v>66</v>
      </c>
      <c r="J14" s="132" t="s">
        <v>66</v>
      </c>
      <c r="K14" s="133" t="s">
        <v>54</v>
      </c>
      <c r="L14" s="134"/>
      <c r="M14" s="135" t="s">
        <v>66</v>
      </c>
      <c r="N14" s="136" t="s">
        <v>66</v>
      </c>
      <c r="O14" s="136" t="s">
        <v>66</v>
      </c>
      <c r="P14" s="136" t="s">
        <v>66</v>
      </c>
      <c r="Q14" s="136" t="s">
        <v>66</v>
      </c>
      <c r="R14" s="137" t="s">
        <v>54</v>
      </c>
      <c r="S14" s="134"/>
      <c r="T14" s="138" t="s">
        <v>66</v>
      </c>
      <c r="U14" s="139" t="s">
        <v>55</v>
      </c>
      <c r="V14" s="140" t="s">
        <v>53</v>
      </c>
      <c r="W14" s="141" t="s">
        <v>66</v>
      </c>
      <c r="X14" s="139" t="s">
        <v>55</v>
      </c>
      <c r="Y14" s="140" t="s">
        <v>53</v>
      </c>
      <c r="Z14" s="141" t="s">
        <v>66</v>
      </c>
      <c r="AA14" s="139" t="s">
        <v>55</v>
      </c>
      <c r="AB14" s="140" t="s">
        <v>53</v>
      </c>
      <c r="AC14" s="141" t="s">
        <v>66</v>
      </c>
      <c r="AD14" s="139" t="s">
        <v>55</v>
      </c>
      <c r="AE14" s="140" t="s">
        <v>53</v>
      </c>
      <c r="AF14" s="141" t="s">
        <v>66</v>
      </c>
      <c r="AG14" s="139" t="s">
        <v>55</v>
      </c>
      <c r="AH14" s="140" t="s">
        <v>53</v>
      </c>
      <c r="AI14" s="133" t="s">
        <v>54</v>
      </c>
      <c r="AJ14" s="134"/>
      <c r="AK14" s="142" t="s">
        <v>66</v>
      </c>
      <c r="AL14" s="143" t="s">
        <v>55</v>
      </c>
      <c r="AM14" s="144" t="s">
        <v>53</v>
      </c>
      <c r="AN14" s="145" t="s">
        <v>66</v>
      </c>
      <c r="AO14" s="143" t="s">
        <v>55</v>
      </c>
      <c r="AP14" s="144" t="s">
        <v>53</v>
      </c>
      <c r="AQ14" s="145" t="s">
        <v>66</v>
      </c>
      <c r="AR14" s="143" t="s">
        <v>55</v>
      </c>
      <c r="AS14" s="144" t="s">
        <v>53</v>
      </c>
      <c r="AT14" s="145" t="s">
        <v>66</v>
      </c>
      <c r="AU14" s="143" t="s">
        <v>55</v>
      </c>
      <c r="AV14" s="144" t="s">
        <v>53</v>
      </c>
      <c r="AW14" s="145" t="s">
        <v>66</v>
      </c>
      <c r="AX14" s="143" t="s">
        <v>55</v>
      </c>
      <c r="AY14" s="146" t="s">
        <v>53</v>
      </c>
      <c r="AZ14" s="147" t="s">
        <v>54</v>
      </c>
      <c r="BA14" s="134"/>
      <c r="BB14" s="138" t="s">
        <v>66</v>
      </c>
      <c r="BC14" s="139" t="s">
        <v>55</v>
      </c>
      <c r="BD14" s="140" t="s">
        <v>53</v>
      </c>
      <c r="BE14" s="141" t="s">
        <v>66</v>
      </c>
      <c r="BF14" s="139" t="s">
        <v>55</v>
      </c>
      <c r="BG14" s="140" t="s">
        <v>53</v>
      </c>
      <c r="BH14" s="141" t="s">
        <v>66</v>
      </c>
      <c r="BI14" s="139" t="s">
        <v>55</v>
      </c>
      <c r="BJ14" s="140" t="s">
        <v>53</v>
      </c>
      <c r="BK14" s="141" t="s">
        <v>66</v>
      </c>
      <c r="BL14" s="139" t="s">
        <v>55</v>
      </c>
      <c r="BM14" s="140" t="s">
        <v>53</v>
      </c>
      <c r="BN14" s="141" t="s">
        <v>66</v>
      </c>
      <c r="BO14" s="139" t="s">
        <v>55</v>
      </c>
      <c r="BP14" s="140" t="s">
        <v>53</v>
      </c>
      <c r="BQ14" s="133" t="s">
        <v>54</v>
      </c>
      <c r="BR14" s="134"/>
      <c r="BS14" s="148" t="s">
        <v>54</v>
      </c>
      <c r="BT14" s="134"/>
      <c r="BU14" s="149" t="s">
        <v>54</v>
      </c>
      <c r="BV14" s="134"/>
      <c r="BW14" s="692" t="s">
        <v>214</v>
      </c>
      <c r="BX14" s="693"/>
      <c r="BY14" s="693"/>
      <c r="BZ14" s="693"/>
      <c r="CA14" s="693"/>
      <c r="CB14" s="693"/>
      <c r="CC14" s="693"/>
      <c r="CD14" s="693"/>
      <c r="CE14" s="693"/>
      <c r="CF14" s="710"/>
      <c r="CG14" s="150" t="s">
        <v>54</v>
      </c>
      <c r="CH14" s="134"/>
      <c r="CI14" s="148" t="s">
        <v>54</v>
      </c>
      <c r="CJ14" s="134"/>
      <c r="CK14" s="131" t="s">
        <v>66</v>
      </c>
    </row>
    <row r="15" spans="1:89" s="172" customFormat="1" ht="35.1" customHeight="1" thickTop="1" thickBot="1" x14ac:dyDescent="0.3">
      <c r="A15" s="166">
        <v>1</v>
      </c>
      <c r="B15" s="167"/>
      <c r="C15" s="168" t="s">
        <v>153</v>
      </c>
      <c r="D15" s="241"/>
      <c r="E15" s="244"/>
      <c r="F15" s="241"/>
      <c r="G15" s="241"/>
      <c r="H15" s="241"/>
      <c r="I15" s="241"/>
      <c r="J15" s="241"/>
      <c r="K15" s="232">
        <f>SUM(F15:J15)</f>
        <v>0</v>
      </c>
      <c r="L15" s="246"/>
      <c r="M15" s="241"/>
      <c r="N15" s="241"/>
      <c r="O15" s="241"/>
      <c r="P15" s="241"/>
      <c r="Q15" s="241"/>
      <c r="R15" s="232">
        <f>SUM(M15:Q15)</f>
        <v>0</v>
      </c>
      <c r="S15" s="246"/>
      <c r="T15" s="241"/>
      <c r="U15" s="234">
        <f>T15*$T$9</f>
        <v>0</v>
      </c>
      <c r="V15" s="235">
        <f>U15</f>
        <v>0</v>
      </c>
      <c r="W15" s="241"/>
      <c r="X15" s="234">
        <f>W15*$W$9</f>
        <v>0</v>
      </c>
      <c r="Y15" s="235">
        <f>X15</f>
        <v>0</v>
      </c>
      <c r="Z15" s="241"/>
      <c r="AA15" s="234">
        <f>Z15*$Z$9</f>
        <v>0</v>
      </c>
      <c r="AB15" s="235">
        <f>AA15</f>
        <v>0</v>
      </c>
      <c r="AC15" s="241"/>
      <c r="AD15" s="236">
        <f>AC15*$AC$9</f>
        <v>0</v>
      </c>
      <c r="AE15" s="235">
        <f>AD15</f>
        <v>0</v>
      </c>
      <c r="AF15" s="241"/>
      <c r="AG15" s="234">
        <f>AF15*$AF$9</f>
        <v>0</v>
      </c>
      <c r="AH15" s="237">
        <f>AG15</f>
        <v>0</v>
      </c>
      <c r="AI15" s="238">
        <f>V15+Y15+AB15+AE15+AH15</f>
        <v>0</v>
      </c>
      <c r="AJ15" s="246"/>
      <c r="AK15" s="241"/>
      <c r="AL15" s="236">
        <f>AK15*$AK$9</f>
        <v>0</v>
      </c>
      <c r="AM15" s="238">
        <f>AL15</f>
        <v>0</v>
      </c>
      <c r="AN15" s="241"/>
      <c r="AO15" s="236">
        <f>AN15*$AN$9</f>
        <v>0</v>
      </c>
      <c r="AP15" s="238">
        <f>AO15</f>
        <v>0</v>
      </c>
      <c r="AQ15" s="241"/>
      <c r="AR15" s="236">
        <f>AQ15*$AQ$9</f>
        <v>0</v>
      </c>
      <c r="AS15" s="238">
        <f>AR15</f>
        <v>0</v>
      </c>
      <c r="AT15" s="241"/>
      <c r="AU15" s="236">
        <f>AT15*$AT$9</f>
        <v>0</v>
      </c>
      <c r="AV15" s="238">
        <f>AU15</f>
        <v>0</v>
      </c>
      <c r="AW15" s="241"/>
      <c r="AX15" s="236">
        <f>AW15*$AW$9</f>
        <v>0</v>
      </c>
      <c r="AY15" s="239">
        <f>AX15</f>
        <v>0</v>
      </c>
      <c r="AZ15" s="238">
        <f>AM15+AP15+AS15+AV15+AY15</f>
        <v>0</v>
      </c>
      <c r="BA15" s="246"/>
      <c r="BB15" s="241"/>
      <c r="BC15" s="236">
        <f>BB15*$BB$9</f>
        <v>0</v>
      </c>
      <c r="BD15" s="238">
        <f>BC15</f>
        <v>0</v>
      </c>
      <c r="BE15" s="241"/>
      <c r="BF15" s="236">
        <f>BE15*$BE$9</f>
        <v>0</v>
      </c>
      <c r="BG15" s="238">
        <f>BF15</f>
        <v>0</v>
      </c>
      <c r="BH15" s="241"/>
      <c r="BI15" s="236">
        <f>BH15*$BH$9</f>
        <v>0</v>
      </c>
      <c r="BJ15" s="238">
        <f>BI15</f>
        <v>0</v>
      </c>
      <c r="BK15" s="241"/>
      <c r="BL15" s="236">
        <f>BK15*$BK$9</f>
        <v>0</v>
      </c>
      <c r="BM15" s="238">
        <f>BL15</f>
        <v>0</v>
      </c>
      <c r="BN15" s="241"/>
      <c r="BO15" s="236">
        <f>BN15*$BN$9</f>
        <v>0</v>
      </c>
      <c r="BP15" s="239">
        <f>BO15</f>
        <v>0</v>
      </c>
      <c r="BQ15" s="238">
        <f>BD15+BG15+BJ15+BM15+BP15</f>
        <v>0</v>
      </c>
      <c r="BR15" s="252"/>
      <c r="BS15" s="232">
        <f>K15+R15+AI15+AZ15+BQ15</f>
        <v>0</v>
      </c>
      <c r="BT15" s="252"/>
      <c r="BU15" s="236">
        <f>D15+BS15</f>
        <v>0</v>
      </c>
      <c r="BV15" s="244"/>
      <c r="BW15" s="241"/>
      <c r="BX15" s="241"/>
      <c r="BY15" s="241"/>
      <c r="BZ15" s="241"/>
      <c r="CA15" s="241"/>
      <c r="CB15" s="241"/>
      <c r="CC15" s="241"/>
      <c r="CD15" s="241"/>
      <c r="CE15" s="241"/>
      <c r="CF15" s="241"/>
      <c r="CG15" s="242">
        <f>SUM(BW15:CF15)</f>
        <v>0</v>
      </c>
      <c r="CH15" s="252"/>
      <c r="CI15" s="238">
        <f>BU15-CG15</f>
        <v>0</v>
      </c>
      <c r="CJ15" s="246"/>
      <c r="CK15" s="241"/>
    </row>
    <row r="16" spans="1:89" s="172" customFormat="1" ht="20.100000000000001" customHeight="1" thickTop="1" thickBot="1" x14ac:dyDescent="0.3">
      <c r="A16" s="169" t="s">
        <v>154</v>
      </c>
      <c r="B16" s="170"/>
      <c r="C16" s="171" t="s">
        <v>70</v>
      </c>
      <c r="D16" s="243"/>
      <c r="E16" s="244"/>
      <c r="F16" s="243"/>
      <c r="G16" s="243"/>
      <c r="H16" s="243"/>
      <c r="I16" s="243"/>
      <c r="J16" s="243"/>
      <c r="K16" s="245">
        <f t="shared" ref="K16:K19" si="0">SUM(F16:J16)</f>
        <v>0</v>
      </c>
      <c r="L16" s="246"/>
      <c r="M16" s="243"/>
      <c r="N16" s="243"/>
      <c r="O16" s="243"/>
      <c r="P16" s="243"/>
      <c r="Q16" s="243"/>
      <c r="R16" s="245">
        <f t="shared" ref="R16:R19" si="1">SUM(M16:Q16)</f>
        <v>0</v>
      </c>
      <c r="S16" s="246"/>
      <c r="T16" s="243"/>
      <c r="U16" s="247">
        <f t="shared" ref="U16:U28" si="2">T16*$T$9</f>
        <v>0</v>
      </c>
      <c r="V16" s="248">
        <f t="shared" ref="V16:V32" si="3">U16</f>
        <v>0</v>
      </c>
      <c r="W16" s="243"/>
      <c r="X16" s="247">
        <f t="shared" ref="X16:X28" si="4">W16*$W$9</f>
        <v>0</v>
      </c>
      <c r="Y16" s="248">
        <f t="shared" ref="Y16:Y32" si="5">X16</f>
        <v>0</v>
      </c>
      <c r="Z16" s="243"/>
      <c r="AA16" s="247">
        <f t="shared" ref="AA16:AA27" si="6">Z16*$Z$9</f>
        <v>0</v>
      </c>
      <c r="AB16" s="248">
        <f>AA16</f>
        <v>0</v>
      </c>
      <c r="AC16" s="243"/>
      <c r="AD16" s="245">
        <f t="shared" ref="AD16:AD28" si="7">AC16*$AC$9</f>
        <v>0</v>
      </c>
      <c r="AE16" s="248">
        <f t="shared" ref="AE16:AE32" si="8">AD16</f>
        <v>0</v>
      </c>
      <c r="AF16" s="243"/>
      <c r="AG16" s="247">
        <f t="shared" ref="AG16:AG28" si="9">AF16*$AF$9</f>
        <v>0</v>
      </c>
      <c r="AH16" s="249">
        <f t="shared" ref="AH16:AH28" si="10">AG16</f>
        <v>0</v>
      </c>
      <c r="AI16" s="250">
        <f t="shared" ref="AI16:AI28" si="11">V16+Y16+AB16+AE16+AH16</f>
        <v>0</v>
      </c>
      <c r="AJ16" s="246"/>
      <c r="AK16" s="243"/>
      <c r="AL16" s="245">
        <f t="shared" ref="AL16:AL31" si="12">AK16*$AK$9</f>
        <v>0</v>
      </c>
      <c r="AM16" s="251">
        <f t="shared" ref="AM16:AM30" si="13">AL16</f>
        <v>0</v>
      </c>
      <c r="AN16" s="243"/>
      <c r="AO16" s="245">
        <f t="shared" ref="AO16:AO32" si="14">AN16*$AN$9</f>
        <v>0</v>
      </c>
      <c r="AP16" s="251">
        <f t="shared" ref="AP16:AP32" si="15">AO16</f>
        <v>0</v>
      </c>
      <c r="AQ16" s="243"/>
      <c r="AR16" s="245">
        <f t="shared" ref="AR16:AR32" si="16">AQ16*$AQ$9</f>
        <v>0</v>
      </c>
      <c r="AS16" s="251">
        <f t="shared" ref="AS16:AS31" si="17">AR16</f>
        <v>0</v>
      </c>
      <c r="AT16" s="243"/>
      <c r="AU16" s="245">
        <f t="shared" ref="AU16:AU32" si="18">AT16*$AT$9</f>
        <v>0</v>
      </c>
      <c r="AV16" s="251">
        <f t="shared" ref="AV16:AV32" si="19">AU16</f>
        <v>0</v>
      </c>
      <c r="AW16" s="243"/>
      <c r="AX16" s="245">
        <f t="shared" ref="AX16:AX32" si="20">AW16*$AW$9</f>
        <v>0</v>
      </c>
      <c r="AY16" s="250">
        <f t="shared" ref="AY16:AY32" si="21">AX16</f>
        <v>0</v>
      </c>
      <c r="AZ16" s="250">
        <f t="shared" ref="AZ16:AZ17" si="22">AM16+AP16+AS16+AV16+AY16</f>
        <v>0</v>
      </c>
      <c r="BA16" s="246"/>
      <c r="BB16" s="243"/>
      <c r="BC16" s="245">
        <f t="shared" ref="BC16:BC32" si="23">BB16*$BB$9</f>
        <v>0</v>
      </c>
      <c r="BD16" s="251">
        <f t="shared" ref="BD16:BD32" si="24">BC16</f>
        <v>0</v>
      </c>
      <c r="BE16" s="243"/>
      <c r="BF16" s="245">
        <f t="shared" ref="BF16:BF32" si="25">BE16*$BE$9</f>
        <v>0</v>
      </c>
      <c r="BG16" s="251">
        <f t="shared" ref="BG16:BG32" si="26">BF16</f>
        <v>0</v>
      </c>
      <c r="BH16" s="243"/>
      <c r="BI16" s="245">
        <f t="shared" ref="BI16:BI32" si="27">BH16*$BH$9</f>
        <v>0</v>
      </c>
      <c r="BJ16" s="251">
        <f t="shared" ref="BJ16:BJ32" si="28">BI16</f>
        <v>0</v>
      </c>
      <c r="BK16" s="243"/>
      <c r="BL16" s="245">
        <f t="shared" ref="BL16:BL31" si="29">BK16*$BK$9</f>
        <v>0</v>
      </c>
      <c r="BM16" s="251">
        <f t="shared" ref="BM16:BM32" si="30">BL16</f>
        <v>0</v>
      </c>
      <c r="BN16" s="243"/>
      <c r="BO16" s="245">
        <f t="shared" ref="BO16:BO31" si="31">BN16*$BN$9</f>
        <v>0</v>
      </c>
      <c r="BP16" s="250">
        <f t="shared" ref="BP16:BP32" si="32">BO16</f>
        <v>0</v>
      </c>
      <c r="BQ16" s="250">
        <f t="shared" ref="BQ16:BQ17" si="33">BD16+BG16+BJ16+BM16+BP16</f>
        <v>0</v>
      </c>
      <c r="BR16" s="252"/>
      <c r="BS16" s="250">
        <f>K16+R16+AI16+AZ16+BQ16</f>
        <v>0</v>
      </c>
      <c r="BT16" s="252"/>
      <c r="BU16" s="250">
        <f t="shared" ref="BU16:BU32" si="34">D16+BS16</f>
        <v>0</v>
      </c>
      <c r="BV16" s="244"/>
      <c r="BW16" s="243"/>
      <c r="BX16" s="243"/>
      <c r="BY16" s="243"/>
      <c r="BZ16" s="243"/>
      <c r="CA16" s="243"/>
      <c r="CB16" s="243"/>
      <c r="CC16" s="243"/>
      <c r="CD16" s="243"/>
      <c r="CE16" s="243"/>
      <c r="CF16" s="243"/>
      <c r="CG16" s="253">
        <f t="shared" ref="CG16:CG31" si="35">SUM(BW16:CF16)</f>
        <v>0</v>
      </c>
      <c r="CH16" s="252"/>
      <c r="CI16" s="250">
        <f t="shared" ref="CI16:CI32" si="36">BU16-CG16</f>
        <v>0</v>
      </c>
      <c r="CJ16" s="246"/>
      <c r="CK16" s="243"/>
    </row>
    <row r="17" spans="1:89" s="172" customFormat="1" ht="35.1" customHeight="1" thickTop="1" thickBot="1" x14ac:dyDescent="0.3">
      <c r="A17" s="169" t="s">
        <v>155</v>
      </c>
      <c r="B17" s="170"/>
      <c r="C17" s="171" t="s">
        <v>178</v>
      </c>
      <c r="D17" s="241"/>
      <c r="E17" s="244"/>
      <c r="F17" s="241"/>
      <c r="G17" s="241"/>
      <c r="H17" s="241"/>
      <c r="I17" s="241"/>
      <c r="J17" s="241"/>
      <c r="K17" s="245">
        <f t="shared" si="0"/>
        <v>0</v>
      </c>
      <c r="L17" s="246"/>
      <c r="M17" s="241"/>
      <c r="N17" s="241"/>
      <c r="O17" s="241"/>
      <c r="P17" s="241"/>
      <c r="Q17" s="241"/>
      <c r="R17" s="245">
        <f t="shared" si="1"/>
        <v>0</v>
      </c>
      <c r="S17" s="246"/>
      <c r="T17" s="241"/>
      <c r="U17" s="247">
        <f t="shared" si="2"/>
        <v>0</v>
      </c>
      <c r="V17" s="248">
        <f t="shared" si="3"/>
        <v>0</v>
      </c>
      <c r="W17" s="241"/>
      <c r="X17" s="245">
        <f t="shared" si="4"/>
        <v>0</v>
      </c>
      <c r="Y17" s="248">
        <f t="shared" si="5"/>
        <v>0</v>
      </c>
      <c r="Z17" s="241"/>
      <c r="AA17" s="247">
        <f t="shared" si="6"/>
        <v>0</v>
      </c>
      <c r="AB17" s="248">
        <f t="shared" ref="AB17:AB32" si="37">AA17</f>
        <v>0</v>
      </c>
      <c r="AC17" s="241"/>
      <c r="AD17" s="245">
        <f t="shared" si="7"/>
        <v>0</v>
      </c>
      <c r="AE17" s="248">
        <f t="shared" si="8"/>
        <v>0</v>
      </c>
      <c r="AF17" s="241"/>
      <c r="AG17" s="247">
        <f t="shared" si="9"/>
        <v>0</v>
      </c>
      <c r="AH17" s="249">
        <f t="shared" si="10"/>
        <v>0</v>
      </c>
      <c r="AI17" s="250">
        <f t="shared" si="11"/>
        <v>0</v>
      </c>
      <c r="AJ17" s="246"/>
      <c r="AK17" s="241"/>
      <c r="AL17" s="245">
        <f t="shared" si="12"/>
        <v>0</v>
      </c>
      <c r="AM17" s="251">
        <f t="shared" si="13"/>
        <v>0</v>
      </c>
      <c r="AN17" s="241"/>
      <c r="AO17" s="245">
        <f t="shared" si="14"/>
        <v>0</v>
      </c>
      <c r="AP17" s="251">
        <f t="shared" si="15"/>
        <v>0</v>
      </c>
      <c r="AQ17" s="241"/>
      <c r="AR17" s="245">
        <f t="shared" si="16"/>
        <v>0</v>
      </c>
      <c r="AS17" s="251">
        <f t="shared" si="17"/>
        <v>0</v>
      </c>
      <c r="AT17" s="241"/>
      <c r="AU17" s="245">
        <f t="shared" si="18"/>
        <v>0</v>
      </c>
      <c r="AV17" s="251">
        <f t="shared" si="19"/>
        <v>0</v>
      </c>
      <c r="AW17" s="241"/>
      <c r="AX17" s="245">
        <f t="shared" si="20"/>
        <v>0</v>
      </c>
      <c r="AY17" s="250">
        <f t="shared" si="21"/>
        <v>0</v>
      </c>
      <c r="AZ17" s="250">
        <f t="shared" si="22"/>
        <v>0</v>
      </c>
      <c r="BA17" s="246"/>
      <c r="BB17" s="241"/>
      <c r="BC17" s="245">
        <f t="shared" si="23"/>
        <v>0</v>
      </c>
      <c r="BD17" s="251">
        <f t="shared" si="24"/>
        <v>0</v>
      </c>
      <c r="BE17" s="241"/>
      <c r="BF17" s="245">
        <f t="shared" si="25"/>
        <v>0</v>
      </c>
      <c r="BG17" s="251">
        <f t="shared" si="26"/>
        <v>0</v>
      </c>
      <c r="BH17" s="241"/>
      <c r="BI17" s="245">
        <f t="shared" si="27"/>
        <v>0</v>
      </c>
      <c r="BJ17" s="251">
        <f t="shared" si="28"/>
        <v>0</v>
      </c>
      <c r="BK17" s="241"/>
      <c r="BL17" s="245">
        <f t="shared" si="29"/>
        <v>0</v>
      </c>
      <c r="BM17" s="251">
        <f t="shared" si="30"/>
        <v>0</v>
      </c>
      <c r="BN17" s="241"/>
      <c r="BO17" s="245">
        <f t="shared" si="31"/>
        <v>0</v>
      </c>
      <c r="BP17" s="250">
        <f t="shared" si="32"/>
        <v>0</v>
      </c>
      <c r="BQ17" s="250">
        <f t="shared" si="33"/>
        <v>0</v>
      </c>
      <c r="BR17" s="252"/>
      <c r="BS17" s="250">
        <f t="shared" ref="BS17:BS31" si="38">K17+R17+AI17+AZ17+BQ17</f>
        <v>0</v>
      </c>
      <c r="BT17" s="252"/>
      <c r="BU17" s="250">
        <f>D17+BS17</f>
        <v>0</v>
      </c>
      <c r="BV17" s="244"/>
      <c r="BW17" s="241"/>
      <c r="BX17" s="241"/>
      <c r="BY17" s="241"/>
      <c r="BZ17" s="241"/>
      <c r="CA17" s="241"/>
      <c r="CB17" s="241"/>
      <c r="CC17" s="241"/>
      <c r="CD17" s="241"/>
      <c r="CE17" s="241"/>
      <c r="CF17" s="241"/>
      <c r="CG17" s="253">
        <f>SUM(BW17:CF17)</f>
        <v>0</v>
      </c>
      <c r="CH17" s="252"/>
      <c r="CI17" s="250">
        <f t="shared" si="36"/>
        <v>0</v>
      </c>
      <c r="CJ17" s="246"/>
      <c r="CK17" s="241"/>
    </row>
    <row r="18" spans="1:89" s="172" customFormat="1" ht="20.100000000000001" customHeight="1" thickTop="1" thickBot="1" x14ac:dyDescent="0.3">
      <c r="A18" s="169" t="s">
        <v>156</v>
      </c>
      <c r="B18" s="170"/>
      <c r="C18" s="171" t="s">
        <v>32</v>
      </c>
      <c r="D18" s="241"/>
      <c r="E18" s="244"/>
      <c r="F18" s="241"/>
      <c r="G18" s="241"/>
      <c r="H18" s="241"/>
      <c r="I18" s="241"/>
      <c r="J18" s="241"/>
      <c r="K18" s="245">
        <f t="shared" si="0"/>
        <v>0</v>
      </c>
      <c r="L18" s="246"/>
      <c r="M18" s="241"/>
      <c r="N18" s="241"/>
      <c r="O18" s="241"/>
      <c r="P18" s="241"/>
      <c r="Q18" s="241"/>
      <c r="R18" s="245">
        <f t="shared" si="1"/>
        <v>0</v>
      </c>
      <c r="S18" s="246"/>
      <c r="T18" s="241"/>
      <c r="U18" s="247">
        <f t="shared" si="2"/>
        <v>0</v>
      </c>
      <c r="V18" s="248">
        <f t="shared" si="3"/>
        <v>0</v>
      </c>
      <c r="W18" s="241"/>
      <c r="X18" s="245">
        <f t="shared" si="4"/>
        <v>0</v>
      </c>
      <c r="Y18" s="248">
        <f t="shared" si="5"/>
        <v>0</v>
      </c>
      <c r="Z18" s="241"/>
      <c r="AA18" s="247">
        <f t="shared" si="6"/>
        <v>0</v>
      </c>
      <c r="AB18" s="248">
        <f t="shared" si="37"/>
        <v>0</v>
      </c>
      <c r="AC18" s="241"/>
      <c r="AD18" s="245">
        <f t="shared" si="7"/>
        <v>0</v>
      </c>
      <c r="AE18" s="248">
        <f t="shared" si="8"/>
        <v>0</v>
      </c>
      <c r="AF18" s="241"/>
      <c r="AG18" s="247">
        <f t="shared" si="9"/>
        <v>0</v>
      </c>
      <c r="AH18" s="249">
        <f t="shared" si="10"/>
        <v>0</v>
      </c>
      <c r="AI18" s="250">
        <f>V18+Y18+AB18+AE18+AH18</f>
        <v>0</v>
      </c>
      <c r="AJ18" s="246"/>
      <c r="AK18" s="241"/>
      <c r="AL18" s="245">
        <f t="shared" si="12"/>
        <v>0</v>
      </c>
      <c r="AM18" s="251">
        <f t="shared" si="13"/>
        <v>0</v>
      </c>
      <c r="AN18" s="241"/>
      <c r="AO18" s="245">
        <f t="shared" si="14"/>
        <v>0</v>
      </c>
      <c r="AP18" s="251">
        <f t="shared" si="15"/>
        <v>0</v>
      </c>
      <c r="AQ18" s="241"/>
      <c r="AR18" s="245">
        <f t="shared" si="16"/>
        <v>0</v>
      </c>
      <c r="AS18" s="251">
        <f t="shared" si="17"/>
        <v>0</v>
      </c>
      <c r="AT18" s="241"/>
      <c r="AU18" s="245">
        <f t="shared" si="18"/>
        <v>0</v>
      </c>
      <c r="AV18" s="251">
        <f t="shared" si="19"/>
        <v>0</v>
      </c>
      <c r="AW18" s="241"/>
      <c r="AX18" s="245">
        <f t="shared" si="20"/>
        <v>0</v>
      </c>
      <c r="AY18" s="250">
        <f t="shared" si="21"/>
        <v>0</v>
      </c>
      <c r="AZ18" s="250">
        <f>AM18+AP18+AS18+AV18+AY18</f>
        <v>0</v>
      </c>
      <c r="BA18" s="246"/>
      <c r="BB18" s="241"/>
      <c r="BC18" s="245">
        <f t="shared" si="23"/>
        <v>0</v>
      </c>
      <c r="BD18" s="251">
        <f t="shared" si="24"/>
        <v>0</v>
      </c>
      <c r="BE18" s="241"/>
      <c r="BF18" s="245">
        <f t="shared" si="25"/>
        <v>0</v>
      </c>
      <c r="BG18" s="251">
        <f t="shared" si="26"/>
        <v>0</v>
      </c>
      <c r="BH18" s="241"/>
      <c r="BI18" s="245">
        <f t="shared" si="27"/>
        <v>0</v>
      </c>
      <c r="BJ18" s="251">
        <f t="shared" si="28"/>
        <v>0</v>
      </c>
      <c r="BK18" s="241"/>
      <c r="BL18" s="245">
        <f t="shared" si="29"/>
        <v>0</v>
      </c>
      <c r="BM18" s="251">
        <f t="shared" si="30"/>
        <v>0</v>
      </c>
      <c r="BN18" s="241"/>
      <c r="BO18" s="245">
        <f t="shared" si="31"/>
        <v>0</v>
      </c>
      <c r="BP18" s="250">
        <f t="shared" si="32"/>
        <v>0</v>
      </c>
      <c r="BQ18" s="250">
        <f>BD18+BG18+BJ18+BM18+BP18</f>
        <v>0</v>
      </c>
      <c r="BR18" s="252"/>
      <c r="BS18" s="250">
        <f t="shared" si="38"/>
        <v>0</v>
      </c>
      <c r="BT18" s="252"/>
      <c r="BU18" s="250">
        <f t="shared" si="34"/>
        <v>0</v>
      </c>
      <c r="BV18" s="244"/>
      <c r="BW18" s="241"/>
      <c r="BX18" s="241"/>
      <c r="BY18" s="241"/>
      <c r="BZ18" s="241"/>
      <c r="CA18" s="241"/>
      <c r="CB18" s="241"/>
      <c r="CC18" s="241"/>
      <c r="CD18" s="241"/>
      <c r="CE18" s="241"/>
      <c r="CF18" s="241"/>
      <c r="CG18" s="253">
        <f t="shared" si="35"/>
        <v>0</v>
      </c>
      <c r="CH18" s="252"/>
      <c r="CI18" s="250">
        <f>BU18-CG18</f>
        <v>0</v>
      </c>
      <c r="CJ18" s="246"/>
      <c r="CK18" s="241"/>
    </row>
    <row r="19" spans="1:89" s="172" customFormat="1" ht="20.100000000000001" customHeight="1" thickTop="1" thickBot="1" x14ac:dyDescent="0.3">
      <c r="A19" s="169" t="s">
        <v>157</v>
      </c>
      <c r="B19" s="170"/>
      <c r="C19" s="171" t="s">
        <v>20</v>
      </c>
      <c r="D19" s="241"/>
      <c r="E19" s="244"/>
      <c r="F19" s="241"/>
      <c r="G19" s="241"/>
      <c r="H19" s="241"/>
      <c r="I19" s="241"/>
      <c r="J19" s="241"/>
      <c r="K19" s="245">
        <f t="shared" si="0"/>
        <v>0</v>
      </c>
      <c r="L19" s="246"/>
      <c r="M19" s="241"/>
      <c r="N19" s="241"/>
      <c r="O19" s="241"/>
      <c r="P19" s="241"/>
      <c r="Q19" s="241"/>
      <c r="R19" s="245">
        <f t="shared" si="1"/>
        <v>0</v>
      </c>
      <c r="S19" s="246"/>
      <c r="T19" s="241"/>
      <c r="U19" s="247">
        <f t="shared" si="2"/>
        <v>0</v>
      </c>
      <c r="V19" s="248">
        <f t="shared" si="3"/>
        <v>0</v>
      </c>
      <c r="W19" s="241"/>
      <c r="X19" s="245">
        <f t="shared" si="4"/>
        <v>0</v>
      </c>
      <c r="Y19" s="248">
        <f t="shared" si="5"/>
        <v>0</v>
      </c>
      <c r="Z19" s="241"/>
      <c r="AA19" s="247">
        <f t="shared" si="6"/>
        <v>0</v>
      </c>
      <c r="AB19" s="248">
        <f t="shared" si="37"/>
        <v>0</v>
      </c>
      <c r="AC19" s="241"/>
      <c r="AD19" s="245">
        <f t="shared" si="7"/>
        <v>0</v>
      </c>
      <c r="AE19" s="248">
        <f t="shared" si="8"/>
        <v>0</v>
      </c>
      <c r="AF19" s="241"/>
      <c r="AG19" s="247">
        <f t="shared" si="9"/>
        <v>0</v>
      </c>
      <c r="AH19" s="249">
        <f t="shared" si="10"/>
        <v>0</v>
      </c>
      <c r="AI19" s="250">
        <f t="shared" si="11"/>
        <v>0</v>
      </c>
      <c r="AJ19" s="246"/>
      <c r="AK19" s="241"/>
      <c r="AL19" s="245">
        <f t="shared" si="12"/>
        <v>0</v>
      </c>
      <c r="AM19" s="251">
        <f t="shared" si="13"/>
        <v>0</v>
      </c>
      <c r="AN19" s="241"/>
      <c r="AO19" s="245">
        <f t="shared" si="14"/>
        <v>0</v>
      </c>
      <c r="AP19" s="251">
        <f t="shared" si="15"/>
        <v>0</v>
      </c>
      <c r="AQ19" s="241"/>
      <c r="AR19" s="245">
        <f t="shared" si="16"/>
        <v>0</v>
      </c>
      <c r="AS19" s="251">
        <f t="shared" si="17"/>
        <v>0</v>
      </c>
      <c r="AT19" s="241"/>
      <c r="AU19" s="245">
        <f t="shared" si="18"/>
        <v>0</v>
      </c>
      <c r="AV19" s="251">
        <f t="shared" si="19"/>
        <v>0</v>
      </c>
      <c r="AW19" s="241"/>
      <c r="AX19" s="245">
        <f t="shared" si="20"/>
        <v>0</v>
      </c>
      <c r="AY19" s="250">
        <f t="shared" si="21"/>
        <v>0</v>
      </c>
      <c r="AZ19" s="250">
        <f t="shared" ref="AZ19:AZ31" si="39">AM19+AP19+AS19+AV19+AY19</f>
        <v>0</v>
      </c>
      <c r="BA19" s="246"/>
      <c r="BB19" s="241"/>
      <c r="BC19" s="245">
        <f t="shared" si="23"/>
        <v>0</v>
      </c>
      <c r="BD19" s="251">
        <f t="shared" si="24"/>
        <v>0</v>
      </c>
      <c r="BE19" s="241"/>
      <c r="BF19" s="245">
        <f t="shared" si="25"/>
        <v>0</v>
      </c>
      <c r="BG19" s="251">
        <f t="shared" si="26"/>
        <v>0</v>
      </c>
      <c r="BH19" s="241"/>
      <c r="BI19" s="245">
        <f t="shared" si="27"/>
        <v>0</v>
      </c>
      <c r="BJ19" s="251">
        <f t="shared" si="28"/>
        <v>0</v>
      </c>
      <c r="BK19" s="241"/>
      <c r="BL19" s="245">
        <f t="shared" si="29"/>
        <v>0</v>
      </c>
      <c r="BM19" s="251">
        <f t="shared" si="30"/>
        <v>0</v>
      </c>
      <c r="BN19" s="241"/>
      <c r="BO19" s="245">
        <f t="shared" si="31"/>
        <v>0</v>
      </c>
      <c r="BP19" s="250">
        <f t="shared" si="32"/>
        <v>0</v>
      </c>
      <c r="BQ19" s="250">
        <f t="shared" ref="BQ19:BQ31" si="40">BD19+BG19+BJ19+BM19+BP19</f>
        <v>0</v>
      </c>
      <c r="BR19" s="252"/>
      <c r="BS19" s="250">
        <f t="shared" si="38"/>
        <v>0</v>
      </c>
      <c r="BT19" s="252"/>
      <c r="BU19" s="250">
        <f t="shared" si="34"/>
        <v>0</v>
      </c>
      <c r="BV19" s="244"/>
      <c r="BW19" s="241"/>
      <c r="BX19" s="241"/>
      <c r="BY19" s="241"/>
      <c r="BZ19" s="241"/>
      <c r="CA19" s="241"/>
      <c r="CB19" s="241"/>
      <c r="CC19" s="241"/>
      <c r="CD19" s="241"/>
      <c r="CE19" s="241"/>
      <c r="CF19" s="241"/>
      <c r="CG19" s="253">
        <f t="shared" si="35"/>
        <v>0</v>
      </c>
      <c r="CH19" s="252"/>
      <c r="CI19" s="250">
        <f t="shared" si="36"/>
        <v>0</v>
      </c>
      <c r="CJ19" s="246"/>
      <c r="CK19" s="241"/>
    </row>
    <row r="20" spans="1:89" s="172" customFormat="1" ht="20.100000000000001" customHeight="1" thickTop="1" thickBot="1" x14ac:dyDescent="0.3">
      <c r="A20" s="169" t="s">
        <v>158</v>
      </c>
      <c r="B20" s="170"/>
      <c r="C20" s="171" t="s">
        <v>68</v>
      </c>
      <c r="D20" s="241"/>
      <c r="E20" s="244"/>
      <c r="F20" s="241"/>
      <c r="G20" s="241"/>
      <c r="H20" s="241"/>
      <c r="I20" s="241"/>
      <c r="J20" s="241"/>
      <c r="K20" s="254">
        <f>SUM(F20:J20)</f>
        <v>0</v>
      </c>
      <c r="L20" s="246"/>
      <c r="M20" s="241"/>
      <c r="N20" s="241"/>
      <c r="O20" s="241"/>
      <c r="P20" s="241"/>
      <c r="Q20" s="241"/>
      <c r="R20" s="254">
        <f>SUM(M20:Q20)</f>
        <v>0</v>
      </c>
      <c r="S20" s="246"/>
      <c r="T20" s="241"/>
      <c r="U20" s="255">
        <f>T20*$T$9</f>
        <v>0</v>
      </c>
      <c r="V20" s="248">
        <f t="shared" si="3"/>
        <v>0</v>
      </c>
      <c r="W20" s="241"/>
      <c r="X20" s="245">
        <f t="shared" si="4"/>
        <v>0</v>
      </c>
      <c r="Y20" s="248">
        <f t="shared" si="5"/>
        <v>0</v>
      </c>
      <c r="Z20" s="241"/>
      <c r="AA20" s="247">
        <f t="shared" si="6"/>
        <v>0</v>
      </c>
      <c r="AB20" s="248">
        <f t="shared" si="37"/>
        <v>0</v>
      </c>
      <c r="AC20" s="241"/>
      <c r="AD20" s="245">
        <f t="shared" si="7"/>
        <v>0</v>
      </c>
      <c r="AE20" s="248">
        <f t="shared" si="8"/>
        <v>0</v>
      </c>
      <c r="AF20" s="241"/>
      <c r="AG20" s="247">
        <f t="shared" si="9"/>
        <v>0</v>
      </c>
      <c r="AH20" s="249">
        <f t="shared" si="10"/>
        <v>0</v>
      </c>
      <c r="AI20" s="250">
        <f t="shared" si="11"/>
        <v>0</v>
      </c>
      <c r="AJ20" s="246"/>
      <c r="AK20" s="241"/>
      <c r="AL20" s="245">
        <f t="shared" si="12"/>
        <v>0</v>
      </c>
      <c r="AM20" s="251">
        <f t="shared" si="13"/>
        <v>0</v>
      </c>
      <c r="AN20" s="241"/>
      <c r="AO20" s="245">
        <f t="shared" si="14"/>
        <v>0</v>
      </c>
      <c r="AP20" s="251">
        <f t="shared" si="15"/>
        <v>0</v>
      </c>
      <c r="AQ20" s="241"/>
      <c r="AR20" s="245">
        <f t="shared" si="16"/>
        <v>0</v>
      </c>
      <c r="AS20" s="251">
        <f t="shared" si="17"/>
        <v>0</v>
      </c>
      <c r="AT20" s="241"/>
      <c r="AU20" s="245">
        <f t="shared" si="18"/>
        <v>0</v>
      </c>
      <c r="AV20" s="251">
        <f t="shared" si="19"/>
        <v>0</v>
      </c>
      <c r="AW20" s="241"/>
      <c r="AX20" s="245">
        <f t="shared" si="20"/>
        <v>0</v>
      </c>
      <c r="AY20" s="250">
        <f t="shared" si="21"/>
        <v>0</v>
      </c>
      <c r="AZ20" s="250">
        <f t="shared" si="39"/>
        <v>0</v>
      </c>
      <c r="BA20" s="246"/>
      <c r="BB20" s="241"/>
      <c r="BC20" s="245">
        <f t="shared" si="23"/>
        <v>0</v>
      </c>
      <c r="BD20" s="251">
        <f t="shared" si="24"/>
        <v>0</v>
      </c>
      <c r="BE20" s="241"/>
      <c r="BF20" s="245">
        <f t="shared" si="25"/>
        <v>0</v>
      </c>
      <c r="BG20" s="251">
        <f t="shared" si="26"/>
        <v>0</v>
      </c>
      <c r="BH20" s="241"/>
      <c r="BI20" s="245">
        <f t="shared" si="27"/>
        <v>0</v>
      </c>
      <c r="BJ20" s="251">
        <f t="shared" si="28"/>
        <v>0</v>
      </c>
      <c r="BK20" s="241"/>
      <c r="BL20" s="245">
        <f t="shared" si="29"/>
        <v>0</v>
      </c>
      <c r="BM20" s="251">
        <f t="shared" si="30"/>
        <v>0</v>
      </c>
      <c r="BN20" s="241"/>
      <c r="BO20" s="245">
        <f t="shared" si="31"/>
        <v>0</v>
      </c>
      <c r="BP20" s="250">
        <f t="shared" si="32"/>
        <v>0</v>
      </c>
      <c r="BQ20" s="250">
        <f t="shared" si="40"/>
        <v>0</v>
      </c>
      <c r="BR20" s="252"/>
      <c r="BS20" s="250">
        <f t="shared" si="38"/>
        <v>0</v>
      </c>
      <c r="BT20" s="252"/>
      <c r="BU20" s="250">
        <f t="shared" si="34"/>
        <v>0</v>
      </c>
      <c r="BV20" s="244"/>
      <c r="BW20" s="241"/>
      <c r="BX20" s="241"/>
      <c r="BY20" s="241"/>
      <c r="BZ20" s="241"/>
      <c r="CA20" s="241"/>
      <c r="CB20" s="241"/>
      <c r="CC20" s="241"/>
      <c r="CD20" s="241"/>
      <c r="CE20" s="241"/>
      <c r="CF20" s="241"/>
      <c r="CG20" s="253">
        <f t="shared" si="35"/>
        <v>0</v>
      </c>
      <c r="CH20" s="252"/>
      <c r="CI20" s="250">
        <f t="shared" si="36"/>
        <v>0</v>
      </c>
      <c r="CJ20" s="246"/>
      <c r="CK20" s="241"/>
    </row>
    <row r="21" spans="1:89" s="154" customFormat="1" ht="35.1" customHeight="1" thickTop="1" thickBot="1" x14ac:dyDescent="0.3">
      <c r="A21" s="151" t="s">
        <v>159</v>
      </c>
      <c r="B21" s="152"/>
      <c r="C21" s="153" t="s">
        <v>171</v>
      </c>
      <c r="D21" s="256">
        <f>SUM(D15:D20)</f>
        <v>0</v>
      </c>
      <c r="E21" s="240"/>
      <c r="F21" s="256">
        <f t="shared" ref="F21:J21" si="41">SUM(F15:F20)</f>
        <v>0</v>
      </c>
      <c r="G21" s="256">
        <f t="shared" si="41"/>
        <v>0</v>
      </c>
      <c r="H21" s="256">
        <f t="shared" si="41"/>
        <v>0</v>
      </c>
      <c r="I21" s="256">
        <f t="shared" si="41"/>
        <v>0</v>
      </c>
      <c r="J21" s="256">
        <f t="shared" si="41"/>
        <v>0</v>
      </c>
      <c r="K21" s="257">
        <f>SUM(K15:K20)</f>
        <v>0</v>
      </c>
      <c r="L21" s="240"/>
      <c r="M21" s="256">
        <f>SUM(M15:M20)</f>
        <v>0</v>
      </c>
      <c r="N21" s="256">
        <f t="shared" ref="N21:Q21" si="42">SUM(N15:N20)</f>
        <v>0</v>
      </c>
      <c r="O21" s="256">
        <f t="shared" si="42"/>
        <v>0</v>
      </c>
      <c r="P21" s="256">
        <f t="shared" si="42"/>
        <v>0</v>
      </c>
      <c r="Q21" s="256">
        <f t="shared" si="42"/>
        <v>0</v>
      </c>
      <c r="R21" s="257">
        <f>SUM(R15:R20)</f>
        <v>0</v>
      </c>
      <c r="S21" s="240"/>
      <c r="T21" s="256">
        <f>SUM(T15:T20)</f>
        <v>0</v>
      </c>
      <c r="U21" s="258">
        <f>T21*$T$9</f>
        <v>0</v>
      </c>
      <c r="V21" s="259">
        <f t="shared" si="3"/>
        <v>0</v>
      </c>
      <c r="W21" s="256">
        <f>SUM(W15:W20)</f>
        <v>0</v>
      </c>
      <c r="X21" s="259">
        <f t="shared" si="4"/>
        <v>0</v>
      </c>
      <c r="Y21" s="259">
        <f t="shared" si="5"/>
        <v>0</v>
      </c>
      <c r="Z21" s="256">
        <f>SUM(Z15:Z20)</f>
        <v>0</v>
      </c>
      <c r="AA21" s="259">
        <f t="shared" si="6"/>
        <v>0</v>
      </c>
      <c r="AB21" s="259">
        <f t="shared" si="37"/>
        <v>0</v>
      </c>
      <c r="AC21" s="256">
        <f>SUM(AC15:AC20)</f>
        <v>0</v>
      </c>
      <c r="AD21" s="259">
        <f t="shared" si="7"/>
        <v>0</v>
      </c>
      <c r="AE21" s="259">
        <f t="shared" si="8"/>
        <v>0</v>
      </c>
      <c r="AF21" s="256">
        <f>SUM(AF15:AF20)</f>
        <v>0</v>
      </c>
      <c r="AG21" s="259">
        <f t="shared" si="9"/>
        <v>0</v>
      </c>
      <c r="AH21" s="259">
        <f t="shared" si="10"/>
        <v>0</v>
      </c>
      <c r="AI21" s="259">
        <f t="shared" si="11"/>
        <v>0</v>
      </c>
      <c r="AJ21" s="240"/>
      <c r="AK21" s="256">
        <f>SUM(AK15:AK20)</f>
        <v>0</v>
      </c>
      <c r="AL21" s="259">
        <f t="shared" si="12"/>
        <v>0</v>
      </c>
      <c r="AM21" s="259">
        <f t="shared" si="13"/>
        <v>0</v>
      </c>
      <c r="AN21" s="256">
        <f>SUM(AN15:AN20)</f>
        <v>0</v>
      </c>
      <c r="AO21" s="259">
        <f t="shared" si="14"/>
        <v>0</v>
      </c>
      <c r="AP21" s="259">
        <f t="shared" si="15"/>
        <v>0</v>
      </c>
      <c r="AQ21" s="256">
        <f>SUM(AQ15:AQ20)</f>
        <v>0</v>
      </c>
      <c r="AR21" s="259">
        <f t="shared" si="16"/>
        <v>0</v>
      </c>
      <c r="AS21" s="259">
        <f t="shared" si="17"/>
        <v>0</v>
      </c>
      <c r="AT21" s="256">
        <f>SUM(AT15:AT20)</f>
        <v>0</v>
      </c>
      <c r="AU21" s="259">
        <f t="shared" si="18"/>
        <v>0</v>
      </c>
      <c r="AV21" s="259">
        <f>AU21</f>
        <v>0</v>
      </c>
      <c r="AW21" s="256">
        <f>SUM(AW15:AW20)</f>
        <v>0</v>
      </c>
      <c r="AX21" s="259">
        <f t="shared" si="20"/>
        <v>0</v>
      </c>
      <c r="AY21" s="259">
        <f t="shared" si="21"/>
        <v>0</v>
      </c>
      <c r="AZ21" s="259">
        <f t="shared" si="39"/>
        <v>0</v>
      </c>
      <c r="BA21" s="240"/>
      <c r="BB21" s="256">
        <f>SUM(BB15:BB20)</f>
        <v>0</v>
      </c>
      <c r="BC21" s="259">
        <f t="shared" si="23"/>
        <v>0</v>
      </c>
      <c r="BD21" s="259">
        <f t="shared" si="24"/>
        <v>0</v>
      </c>
      <c r="BE21" s="256">
        <f>SUM(BE15:BE20)</f>
        <v>0</v>
      </c>
      <c r="BF21" s="259">
        <f t="shared" si="25"/>
        <v>0</v>
      </c>
      <c r="BG21" s="259">
        <f t="shared" si="26"/>
        <v>0</v>
      </c>
      <c r="BH21" s="256">
        <f>SUM(BH15:BH20)</f>
        <v>0</v>
      </c>
      <c r="BI21" s="259">
        <f t="shared" si="27"/>
        <v>0</v>
      </c>
      <c r="BJ21" s="259">
        <f t="shared" si="28"/>
        <v>0</v>
      </c>
      <c r="BK21" s="256">
        <f>SUM(BK15:BK20)</f>
        <v>0</v>
      </c>
      <c r="BL21" s="259">
        <f t="shared" si="29"/>
        <v>0</v>
      </c>
      <c r="BM21" s="259">
        <f t="shared" si="30"/>
        <v>0</v>
      </c>
      <c r="BN21" s="256">
        <f>SUM(BN15:BN20)</f>
        <v>0</v>
      </c>
      <c r="BO21" s="259">
        <f t="shared" si="31"/>
        <v>0</v>
      </c>
      <c r="BP21" s="259">
        <f t="shared" si="32"/>
        <v>0</v>
      </c>
      <c r="BQ21" s="259">
        <f>BD21+BG21+BJ21+BM21+BP21</f>
        <v>0</v>
      </c>
      <c r="BR21" s="240"/>
      <c r="BS21" s="259">
        <f t="shared" si="38"/>
        <v>0</v>
      </c>
      <c r="BT21" s="240"/>
      <c r="BU21" s="259">
        <f t="shared" si="34"/>
        <v>0</v>
      </c>
      <c r="BV21" s="260"/>
      <c r="BW21" s="256">
        <f>SUM(BW15:BW20)</f>
        <v>0</v>
      </c>
      <c r="BX21" s="256">
        <f>SUM(BX15:BX20)</f>
        <v>0</v>
      </c>
      <c r="BY21" s="256">
        <f>SUM(BY15:BY20)</f>
        <v>0</v>
      </c>
      <c r="BZ21" s="256">
        <f t="shared" ref="BZ21:CD21" si="43">SUM(BZ15:BZ20)</f>
        <v>0</v>
      </c>
      <c r="CA21" s="256">
        <f t="shared" si="43"/>
        <v>0</v>
      </c>
      <c r="CB21" s="256">
        <f>SUM(CB15:CB20)</f>
        <v>0</v>
      </c>
      <c r="CC21" s="256">
        <f t="shared" si="43"/>
        <v>0</v>
      </c>
      <c r="CD21" s="256">
        <f t="shared" si="43"/>
        <v>0</v>
      </c>
      <c r="CE21" s="256">
        <f>SUM(CE15:CE20)</f>
        <v>0</v>
      </c>
      <c r="CF21" s="256">
        <f>SUM(CF15:CF20)</f>
        <v>0</v>
      </c>
      <c r="CG21" s="259">
        <f t="shared" si="35"/>
        <v>0</v>
      </c>
      <c r="CH21" s="240"/>
      <c r="CI21" s="259">
        <f t="shared" si="36"/>
        <v>0</v>
      </c>
      <c r="CJ21" s="233"/>
      <c r="CK21" s="261"/>
    </row>
    <row r="22" spans="1:89" s="172" customFormat="1" ht="20.100000000000001" customHeight="1" thickTop="1" thickBot="1" x14ac:dyDescent="0.3">
      <c r="A22" s="169" t="s">
        <v>160</v>
      </c>
      <c r="B22" s="170"/>
      <c r="C22" s="171" t="s">
        <v>172</v>
      </c>
      <c r="D22" s="241"/>
      <c r="E22" s="244"/>
      <c r="F22" s="241"/>
      <c r="G22" s="241"/>
      <c r="H22" s="241"/>
      <c r="I22" s="241"/>
      <c r="J22" s="241"/>
      <c r="K22" s="262">
        <f>SUM(F22:J22)</f>
        <v>0</v>
      </c>
      <c r="L22" s="246"/>
      <c r="M22" s="241"/>
      <c r="N22" s="241"/>
      <c r="O22" s="241"/>
      <c r="P22" s="241"/>
      <c r="Q22" s="241"/>
      <c r="R22" s="262">
        <f>SUM(M22:Q22)</f>
        <v>0</v>
      </c>
      <c r="S22" s="246"/>
      <c r="T22" s="241"/>
      <c r="U22" s="255">
        <f t="shared" si="2"/>
        <v>0</v>
      </c>
      <c r="V22" s="248">
        <f t="shared" si="3"/>
        <v>0</v>
      </c>
      <c r="W22" s="241"/>
      <c r="X22" s="245">
        <f>W22*$W$9</f>
        <v>0</v>
      </c>
      <c r="Y22" s="248">
        <f t="shared" si="5"/>
        <v>0</v>
      </c>
      <c r="Z22" s="241"/>
      <c r="AA22" s="247">
        <f t="shared" si="6"/>
        <v>0</v>
      </c>
      <c r="AB22" s="248">
        <f t="shared" si="37"/>
        <v>0</v>
      </c>
      <c r="AC22" s="241"/>
      <c r="AD22" s="245">
        <f t="shared" si="7"/>
        <v>0</v>
      </c>
      <c r="AE22" s="248">
        <f t="shared" si="8"/>
        <v>0</v>
      </c>
      <c r="AF22" s="241"/>
      <c r="AG22" s="247">
        <f t="shared" si="9"/>
        <v>0</v>
      </c>
      <c r="AH22" s="249">
        <f t="shared" si="10"/>
        <v>0</v>
      </c>
      <c r="AI22" s="250">
        <f t="shared" si="11"/>
        <v>0</v>
      </c>
      <c r="AJ22" s="246"/>
      <c r="AK22" s="241"/>
      <c r="AL22" s="245">
        <f t="shared" si="12"/>
        <v>0</v>
      </c>
      <c r="AM22" s="251">
        <f t="shared" si="13"/>
        <v>0</v>
      </c>
      <c r="AN22" s="241"/>
      <c r="AO22" s="245">
        <f t="shared" si="14"/>
        <v>0</v>
      </c>
      <c r="AP22" s="251">
        <f t="shared" si="15"/>
        <v>0</v>
      </c>
      <c r="AQ22" s="241"/>
      <c r="AR22" s="245">
        <f t="shared" si="16"/>
        <v>0</v>
      </c>
      <c r="AS22" s="251">
        <f t="shared" si="17"/>
        <v>0</v>
      </c>
      <c r="AT22" s="241"/>
      <c r="AU22" s="245">
        <f t="shared" si="18"/>
        <v>0</v>
      </c>
      <c r="AV22" s="251">
        <f t="shared" si="19"/>
        <v>0</v>
      </c>
      <c r="AW22" s="241"/>
      <c r="AX22" s="245">
        <f t="shared" si="20"/>
        <v>0</v>
      </c>
      <c r="AY22" s="250">
        <f t="shared" si="21"/>
        <v>0</v>
      </c>
      <c r="AZ22" s="250">
        <f t="shared" si="39"/>
        <v>0</v>
      </c>
      <c r="BA22" s="246"/>
      <c r="BB22" s="241"/>
      <c r="BC22" s="245">
        <f t="shared" si="23"/>
        <v>0</v>
      </c>
      <c r="BD22" s="251">
        <f t="shared" si="24"/>
        <v>0</v>
      </c>
      <c r="BE22" s="241"/>
      <c r="BF22" s="245">
        <f t="shared" si="25"/>
        <v>0</v>
      </c>
      <c r="BG22" s="251">
        <f t="shared" si="26"/>
        <v>0</v>
      </c>
      <c r="BH22" s="241"/>
      <c r="BI22" s="245">
        <f t="shared" si="27"/>
        <v>0</v>
      </c>
      <c r="BJ22" s="251">
        <f t="shared" si="28"/>
        <v>0</v>
      </c>
      <c r="BK22" s="241"/>
      <c r="BL22" s="245">
        <f t="shared" si="29"/>
        <v>0</v>
      </c>
      <c r="BM22" s="251">
        <f t="shared" si="30"/>
        <v>0</v>
      </c>
      <c r="BN22" s="241"/>
      <c r="BO22" s="245">
        <f t="shared" si="31"/>
        <v>0</v>
      </c>
      <c r="BP22" s="250">
        <f t="shared" si="32"/>
        <v>0</v>
      </c>
      <c r="BQ22" s="250">
        <f t="shared" si="40"/>
        <v>0</v>
      </c>
      <c r="BR22" s="252"/>
      <c r="BS22" s="250">
        <f t="shared" si="38"/>
        <v>0</v>
      </c>
      <c r="BT22" s="252"/>
      <c r="BU22" s="250">
        <f t="shared" si="34"/>
        <v>0</v>
      </c>
      <c r="BV22" s="244"/>
      <c r="BW22" s="241"/>
      <c r="BX22" s="241"/>
      <c r="BY22" s="241"/>
      <c r="BZ22" s="241"/>
      <c r="CA22" s="241"/>
      <c r="CB22" s="241"/>
      <c r="CC22" s="241"/>
      <c r="CD22" s="241"/>
      <c r="CE22" s="241"/>
      <c r="CF22" s="241"/>
      <c r="CG22" s="253">
        <f t="shared" si="35"/>
        <v>0</v>
      </c>
      <c r="CH22" s="252"/>
      <c r="CI22" s="250">
        <f t="shared" si="36"/>
        <v>0</v>
      </c>
      <c r="CJ22" s="246"/>
      <c r="CK22" s="241"/>
    </row>
    <row r="23" spans="1:89" s="172" customFormat="1" ht="35.1" customHeight="1" thickTop="1" thickBot="1" x14ac:dyDescent="0.3">
      <c r="A23" s="169" t="s">
        <v>161</v>
      </c>
      <c r="B23" s="170"/>
      <c r="C23" s="171" t="s">
        <v>33</v>
      </c>
      <c r="D23" s="241"/>
      <c r="E23" s="244"/>
      <c r="F23" s="241"/>
      <c r="G23" s="241"/>
      <c r="H23" s="241"/>
      <c r="I23" s="241"/>
      <c r="J23" s="241"/>
      <c r="K23" s="262">
        <f t="shared" ref="K23:K26" si="44">SUM(F23:J23)</f>
        <v>0</v>
      </c>
      <c r="L23" s="246"/>
      <c r="M23" s="241"/>
      <c r="N23" s="241"/>
      <c r="O23" s="241"/>
      <c r="P23" s="241"/>
      <c r="Q23" s="241"/>
      <c r="R23" s="262">
        <f t="shared" ref="R23:R26" si="45">SUM(M23:Q23)</f>
        <v>0</v>
      </c>
      <c r="S23" s="246"/>
      <c r="T23" s="241"/>
      <c r="U23" s="255">
        <f t="shared" si="2"/>
        <v>0</v>
      </c>
      <c r="V23" s="248">
        <f t="shared" si="3"/>
        <v>0</v>
      </c>
      <c r="W23" s="241"/>
      <c r="X23" s="247">
        <f t="shared" si="4"/>
        <v>0</v>
      </c>
      <c r="Y23" s="248">
        <f t="shared" si="5"/>
        <v>0</v>
      </c>
      <c r="Z23" s="241"/>
      <c r="AA23" s="247">
        <f t="shared" si="6"/>
        <v>0</v>
      </c>
      <c r="AB23" s="248">
        <f t="shared" si="37"/>
        <v>0</v>
      </c>
      <c r="AC23" s="241"/>
      <c r="AD23" s="245">
        <f t="shared" si="7"/>
        <v>0</v>
      </c>
      <c r="AE23" s="248">
        <f t="shared" si="8"/>
        <v>0</v>
      </c>
      <c r="AF23" s="241"/>
      <c r="AG23" s="247">
        <f t="shared" si="9"/>
        <v>0</v>
      </c>
      <c r="AH23" s="249">
        <f t="shared" si="10"/>
        <v>0</v>
      </c>
      <c r="AI23" s="250">
        <f t="shared" si="11"/>
        <v>0</v>
      </c>
      <c r="AJ23" s="246"/>
      <c r="AK23" s="241"/>
      <c r="AL23" s="245">
        <f t="shared" si="12"/>
        <v>0</v>
      </c>
      <c r="AM23" s="251">
        <f t="shared" si="13"/>
        <v>0</v>
      </c>
      <c r="AN23" s="241"/>
      <c r="AO23" s="245">
        <f t="shared" si="14"/>
        <v>0</v>
      </c>
      <c r="AP23" s="251">
        <f t="shared" si="15"/>
        <v>0</v>
      </c>
      <c r="AQ23" s="241"/>
      <c r="AR23" s="245">
        <f t="shared" si="16"/>
        <v>0</v>
      </c>
      <c r="AS23" s="251">
        <f t="shared" si="17"/>
        <v>0</v>
      </c>
      <c r="AT23" s="241"/>
      <c r="AU23" s="245">
        <f t="shared" si="18"/>
        <v>0</v>
      </c>
      <c r="AV23" s="251">
        <f t="shared" si="19"/>
        <v>0</v>
      </c>
      <c r="AW23" s="241"/>
      <c r="AX23" s="245">
        <f t="shared" si="20"/>
        <v>0</v>
      </c>
      <c r="AY23" s="250">
        <f t="shared" si="21"/>
        <v>0</v>
      </c>
      <c r="AZ23" s="250">
        <f t="shared" si="39"/>
        <v>0</v>
      </c>
      <c r="BA23" s="246"/>
      <c r="BB23" s="241"/>
      <c r="BC23" s="245">
        <f t="shared" si="23"/>
        <v>0</v>
      </c>
      <c r="BD23" s="251">
        <f t="shared" si="24"/>
        <v>0</v>
      </c>
      <c r="BE23" s="241"/>
      <c r="BF23" s="245">
        <f t="shared" si="25"/>
        <v>0</v>
      </c>
      <c r="BG23" s="251">
        <f t="shared" si="26"/>
        <v>0</v>
      </c>
      <c r="BH23" s="241"/>
      <c r="BI23" s="245">
        <f t="shared" si="27"/>
        <v>0</v>
      </c>
      <c r="BJ23" s="251">
        <f t="shared" si="28"/>
        <v>0</v>
      </c>
      <c r="BK23" s="241"/>
      <c r="BL23" s="245">
        <f t="shared" si="29"/>
        <v>0</v>
      </c>
      <c r="BM23" s="251">
        <f t="shared" si="30"/>
        <v>0</v>
      </c>
      <c r="BN23" s="241"/>
      <c r="BO23" s="245">
        <f t="shared" si="31"/>
        <v>0</v>
      </c>
      <c r="BP23" s="250">
        <f t="shared" si="32"/>
        <v>0</v>
      </c>
      <c r="BQ23" s="250">
        <f t="shared" si="40"/>
        <v>0</v>
      </c>
      <c r="BR23" s="252"/>
      <c r="BS23" s="250">
        <f t="shared" si="38"/>
        <v>0</v>
      </c>
      <c r="BT23" s="252"/>
      <c r="BU23" s="250">
        <f t="shared" si="34"/>
        <v>0</v>
      </c>
      <c r="BV23" s="244"/>
      <c r="BW23" s="241"/>
      <c r="BX23" s="241"/>
      <c r="BY23" s="241"/>
      <c r="BZ23" s="241"/>
      <c r="CA23" s="241"/>
      <c r="CB23" s="241"/>
      <c r="CC23" s="241"/>
      <c r="CD23" s="241"/>
      <c r="CE23" s="241"/>
      <c r="CF23" s="241"/>
      <c r="CG23" s="253">
        <f t="shared" si="35"/>
        <v>0</v>
      </c>
      <c r="CH23" s="252"/>
      <c r="CI23" s="250">
        <f t="shared" si="36"/>
        <v>0</v>
      </c>
      <c r="CJ23" s="246"/>
      <c r="CK23" s="241"/>
    </row>
    <row r="24" spans="1:89" s="172" customFormat="1" ht="35.1" customHeight="1" thickTop="1" thickBot="1" x14ac:dyDescent="0.3">
      <c r="A24" s="169" t="s">
        <v>162</v>
      </c>
      <c r="B24" s="170"/>
      <c r="C24" s="171" t="s">
        <v>179</v>
      </c>
      <c r="D24" s="241"/>
      <c r="E24" s="244"/>
      <c r="F24" s="241"/>
      <c r="G24" s="241"/>
      <c r="H24" s="241"/>
      <c r="I24" s="241"/>
      <c r="J24" s="241"/>
      <c r="K24" s="262">
        <f t="shared" si="44"/>
        <v>0</v>
      </c>
      <c r="L24" s="246"/>
      <c r="M24" s="241"/>
      <c r="N24" s="241"/>
      <c r="O24" s="241"/>
      <c r="P24" s="241"/>
      <c r="Q24" s="241"/>
      <c r="R24" s="262">
        <f t="shared" si="45"/>
        <v>0</v>
      </c>
      <c r="S24" s="246"/>
      <c r="T24" s="241"/>
      <c r="U24" s="255">
        <f>T24*$T$9</f>
        <v>0</v>
      </c>
      <c r="V24" s="248">
        <f t="shared" si="3"/>
        <v>0</v>
      </c>
      <c r="W24" s="241"/>
      <c r="X24" s="247">
        <f t="shared" si="4"/>
        <v>0</v>
      </c>
      <c r="Y24" s="248">
        <f t="shared" si="5"/>
        <v>0</v>
      </c>
      <c r="Z24" s="241"/>
      <c r="AA24" s="247">
        <f t="shared" si="6"/>
        <v>0</v>
      </c>
      <c r="AB24" s="248">
        <f t="shared" si="37"/>
        <v>0</v>
      </c>
      <c r="AC24" s="241"/>
      <c r="AD24" s="245">
        <f t="shared" si="7"/>
        <v>0</v>
      </c>
      <c r="AE24" s="248">
        <f t="shared" si="8"/>
        <v>0</v>
      </c>
      <c r="AF24" s="241"/>
      <c r="AG24" s="247">
        <f t="shared" si="9"/>
        <v>0</v>
      </c>
      <c r="AH24" s="249">
        <f t="shared" si="10"/>
        <v>0</v>
      </c>
      <c r="AI24" s="250">
        <f t="shared" si="11"/>
        <v>0</v>
      </c>
      <c r="AJ24" s="246"/>
      <c r="AK24" s="241"/>
      <c r="AL24" s="245">
        <f t="shared" si="12"/>
        <v>0</v>
      </c>
      <c r="AM24" s="251">
        <f t="shared" si="13"/>
        <v>0</v>
      </c>
      <c r="AN24" s="241"/>
      <c r="AO24" s="245">
        <f>AN24*$AN$9</f>
        <v>0</v>
      </c>
      <c r="AP24" s="251">
        <f t="shared" si="15"/>
        <v>0</v>
      </c>
      <c r="AQ24" s="241"/>
      <c r="AR24" s="245">
        <f t="shared" si="16"/>
        <v>0</v>
      </c>
      <c r="AS24" s="251">
        <f t="shared" si="17"/>
        <v>0</v>
      </c>
      <c r="AT24" s="241"/>
      <c r="AU24" s="245">
        <f t="shared" si="18"/>
        <v>0</v>
      </c>
      <c r="AV24" s="251">
        <f t="shared" si="19"/>
        <v>0</v>
      </c>
      <c r="AW24" s="241"/>
      <c r="AX24" s="245">
        <f t="shared" si="20"/>
        <v>0</v>
      </c>
      <c r="AY24" s="250">
        <f t="shared" si="21"/>
        <v>0</v>
      </c>
      <c r="AZ24" s="250">
        <f t="shared" si="39"/>
        <v>0</v>
      </c>
      <c r="BA24" s="246"/>
      <c r="BB24" s="241"/>
      <c r="BC24" s="245">
        <f t="shared" si="23"/>
        <v>0</v>
      </c>
      <c r="BD24" s="251">
        <f t="shared" si="24"/>
        <v>0</v>
      </c>
      <c r="BE24" s="241"/>
      <c r="BF24" s="245">
        <f t="shared" si="25"/>
        <v>0</v>
      </c>
      <c r="BG24" s="251">
        <f t="shared" si="26"/>
        <v>0</v>
      </c>
      <c r="BH24" s="241"/>
      <c r="BI24" s="245">
        <f t="shared" si="27"/>
        <v>0</v>
      </c>
      <c r="BJ24" s="251">
        <f t="shared" si="28"/>
        <v>0</v>
      </c>
      <c r="BK24" s="241"/>
      <c r="BL24" s="245">
        <f t="shared" si="29"/>
        <v>0</v>
      </c>
      <c r="BM24" s="251">
        <f t="shared" si="30"/>
        <v>0</v>
      </c>
      <c r="BN24" s="241"/>
      <c r="BO24" s="245">
        <f t="shared" si="31"/>
        <v>0</v>
      </c>
      <c r="BP24" s="250">
        <f t="shared" si="32"/>
        <v>0</v>
      </c>
      <c r="BQ24" s="250">
        <f t="shared" si="40"/>
        <v>0</v>
      </c>
      <c r="BR24" s="252"/>
      <c r="BS24" s="250">
        <f t="shared" si="38"/>
        <v>0</v>
      </c>
      <c r="BT24" s="252"/>
      <c r="BU24" s="250">
        <f t="shared" si="34"/>
        <v>0</v>
      </c>
      <c r="BV24" s="244"/>
      <c r="BW24" s="241"/>
      <c r="BX24" s="241"/>
      <c r="BY24" s="241"/>
      <c r="BZ24" s="241"/>
      <c r="CA24" s="241"/>
      <c r="CB24" s="241"/>
      <c r="CC24" s="241"/>
      <c r="CD24" s="241"/>
      <c r="CE24" s="241"/>
      <c r="CF24" s="241"/>
      <c r="CG24" s="253">
        <f t="shared" si="35"/>
        <v>0</v>
      </c>
      <c r="CH24" s="252"/>
      <c r="CI24" s="250">
        <f t="shared" si="36"/>
        <v>0</v>
      </c>
      <c r="CJ24" s="246"/>
      <c r="CK24" s="241"/>
    </row>
    <row r="25" spans="1:89" s="172" customFormat="1" ht="20.100000000000001" customHeight="1" thickTop="1" thickBot="1" x14ac:dyDescent="0.3">
      <c r="A25" s="169" t="s">
        <v>163</v>
      </c>
      <c r="B25" s="170"/>
      <c r="C25" s="171" t="s">
        <v>173</v>
      </c>
      <c r="D25" s="241"/>
      <c r="E25" s="244"/>
      <c r="F25" s="241"/>
      <c r="G25" s="241"/>
      <c r="H25" s="241"/>
      <c r="I25" s="241"/>
      <c r="J25" s="241"/>
      <c r="K25" s="262">
        <f t="shared" si="44"/>
        <v>0</v>
      </c>
      <c r="L25" s="246"/>
      <c r="M25" s="241"/>
      <c r="N25" s="241"/>
      <c r="O25" s="241"/>
      <c r="P25" s="241"/>
      <c r="Q25" s="241"/>
      <c r="R25" s="262">
        <f t="shared" si="45"/>
        <v>0</v>
      </c>
      <c r="S25" s="246"/>
      <c r="T25" s="241"/>
      <c r="U25" s="255">
        <f t="shared" si="2"/>
        <v>0</v>
      </c>
      <c r="V25" s="248">
        <f t="shared" si="3"/>
        <v>0</v>
      </c>
      <c r="W25" s="241"/>
      <c r="X25" s="247">
        <f t="shared" si="4"/>
        <v>0</v>
      </c>
      <c r="Y25" s="248">
        <f t="shared" si="5"/>
        <v>0</v>
      </c>
      <c r="Z25" s="241"/>
      <c r="AA25" s="247">
        <f t="shared" si="6"/>
        <v>0</v>
      </c>
      <c r="AB25" s="248">
        <f t="shared" si="37"/>
        <v>0</v>
      </c>
      <c r="AC25" s="241"/>
      <c r="AD25" s="245">
        <f t="shared" si="7"/>
        <v>0</v>
      </c>
      <c r="AE25" s="248">
        <f t="shared" si="8"/>
        <v>0</v>
      </c>
      <c r="AF25" s="241"/>
      <c r="AG25" s="247">
        <f t="shared" si="9"/>
        <v>0</v>
      </c>
      <c r="AH25" s="249">
        <f t="shared" si="10"/>
        <v>0</v>
      </c>
      <c r="AI25" s="250">
        <f t="shared" si="11"/>
        <v>0</v>
      </c>
      <c r="AJ25" s="246"/>
      <c r="AK25" s="241"/>
      <c r="AL25" s="245">
        <f t="shared" si="12"/>
        <v>0</v>
      </c>
      <c r="AM25" s="251">
        <f t="shared" si="13"/>
        <v>0</v>
      </c>
      <c r="AN25" s="241"/>
      <c r="AO25" s="245">
        <f t="shared" si="14"/>
        <v>0</v>
      </c>
      <c r="AP25" s="251">
        <f t="shared" si="15"/>
        <v>0</v>
      </c>
      <c r="AQ25" s="241"/>
      <c r="AR25" s="245">
        <f t="shared" si="16"/>
        <v>0</v>
      </c>
      <c r="AS25" s="251">
        <f t="shared" si="17"/>
        <v>0</v>
      </c>
      <c r="AT25" s="241"/>
      <c r="AU25" s="245">
        <f t="shared" si="18"/>
        <v>0</v>
      </c>
      <c r="AV25" s="251">
        <f t="shared" si="19"/>
        <v>0</v>
      </c>
      <c r="AW25" s="241"/>
      <c r="AX25" s="245">
        <f t="shared" si="20"/>
        <v>0</v>
      </c>
      <c r="AY25" s="250">
        <f t="shared" si="21"/>
        <v>0</v>
      </c>
      <c r="AZ25" s="250">
        <f t="shared" si="39"/>
        <v>0</v>
      </c>
      <c r="BA25" s="246"/>
      <c r="BB25" s="241"/>
      <c r="BC25" s="245">
        <f t="shared" si="23"/>
        <v>0</v>
      </c>
      <c r="BD25" s="251">
        <f t="shared" si="24"/>
        <v>0</v>
      </c>
      <c r="BE25" s="241"/>
      <c r="BF25" s="245">
        <f t="shared" si="25"/>
        <v>0</v>
      </c>
      <c r="BG25" s="251">
        <f t="shared" si="26"/>
        <v>0</v>
      </c>
      <c r="BH25" s="241"/>
      <c r="BI25" s="245">
        <f t="shared" si="27"/>
        <v>0</v>
      </c>
      <c r="BJ25" s="251">
        <f t="shared" si="28"/>
        <v>0</v>
      </c>
      <c r="BK25" s="241"/>
      <c r="BL25" s="245">
        <f t="shared" si="29"/>
        <v>0</v>
      </c>
      <c r="BM25" s="251">
        <f t="shared" si="30"/>
        <v>0</v>
      </c>
      <c r="BN25" s="241"/>
      <c r="BO25" s="245">
        <f t="shared" si="31"/>
        <v>0</v>
      </c>
      <c r="BP25" s="250">
        <f t="shared" si="32"/>
        <v>0</v>
      </c>
      <c r="BQ25" s="250">
        <f t="shared" si="40"/>
        <v>0</v>
      </c>
      <c r="BR25" s="252"/>
      <c r="BS25" s="250">
        <f t="shared" si="38"/>
        <v>0</v>
      </c>
      <c r="BT25" s="252"/>
      <c r="BU25" s="250">
        <f t="shared" si="34"/>
        <v>0</v>
      </c>
      <c r="BV25" s="244"/>
      <c r="BW25" s="241"/>
      <c r="BX25" s="241"/>
      <c r="BY25" s="241"/>
      <c r="BZ25" s="241"/>
      <c r="CA25" s="241"/>
      <c r="CB25" s="241"/>
      <c r="CC25" s="241"/>
      <c r="CD25" s="241"/>
      <c r="CE25" s="241"/>
      <c r="CF25" s="241"/>
      <c r="CG25" s="253">
        <f t="shared" si="35"/>
        <v>0</v>
      </c>
      <c r="CH25" s="252"/>
      <c r="CI25" s="250">
        <f t="shared" si="36"/>
        <v>0</v>
      </c>
      <c r="CJ25" s="246"/>
      <c r="CK25" s="241"/>
    </row>
    <row r="26" spans="1:89" s="172" customFormat="1" ht="20.100000000000001" customHeight="1" thickTop="1" thickBot="1" x14ac:dyDescent="0.3">
      <c r="A26" s="169" t="s">
        <v>164</v>
      </c>
      <c r="B26" s="170"/>
      <c r="C26" s="171" t="s">
        <v>69</v>
      </c>
      <c r="D26" s="241"/>
      <c r="E26" s="244"/>
      <c r="F26" s="241"/>
      <c r="G26" s="241"/>
      <c r="H26" s="241"/>
      <c r="I26" s="241"/>
      <c r="J26" s="241"/>
      <c r="K26" s="262">
        <f t="shared" si="44"/>
        <v>0</v>
      </c>
      <c r="L26" s="246"/>
      <c r="M26" s="241"/>
      <c r="N26" s="241"/>
      <c r="O26" s="241"/>
      <c r="P26" s="241"/>
      <c r="Q26" s="241"/>
      <c r="R26" s="262">
        <f t="shared" si="45"/>
        <v>0</v>
      </c>
      <c r="S26" s="246"/>
      <c r="T26" s="241"/>
      <c r="U26" s="255">
        <f t="shared" si="2"/>
        <v>0</v>
      </c>
      <c r="V26" s="248">
        <f t="shared" si="3"/>
        <v>0</v>
      </c>
      <c r="W26" s="241"/>
      <c r="X26" s="247">
        <f t="shared" si="4"/>
        <v>0</v>
      </c>
      <c r="Y26" s="248">
        <f t="shared" si="5"/>
        <v>0</v>
      </c>
      <c r="Z26" s="241"/>
      <c r="AA26" s="247">
        <f t="shared" si="6"/>
        <v>0</v>
      </c>
      <c r="AB26" s="248">
        <f t="shared" si="37"/>
        <v>0</v>
      </c>
      <c r="AC26" s="241"/>
      <c r="AD26" s="245">
        <f t="shared" si="7"/>
        <v>0</v>
      </c>
      <c r="AE26" s="248">
        <f t="shared" si="8"/>
        <v>0</v>
      </c>
      <c r="AF26" s="241"/>
      <c r="AG26" s="247">
        <f t="shared" si="9"/>
        <v>0</v>
      </c>
      <c r="AH26" s="249">
        <f t="shared" si="10"/>
        <v>0</v>
      </c>
      <c r="AI26" s="250">
        <f t="shared" si="11"/>
        <v>0</v>
      </c>
      <c r="AJ26" s="246"/>
      <c r="AK26" s="241"/>
      <c r="AL26" s="245">
        <f t="shared" si="12"/>
        <v>0</v>
      </c>
      <c r="AM26" s="251">
        <f t="shared" si="13"/>
        <v>0</v>
      </c>
      <c r="AN26" s="241"/>
      <c r="AO26" s="245">
        <f t="shared" si="14"/>
        <v>0</v>
      </c>
      <c r="AP26" s="251">
        <f t="shared" si="15"/>
        <v>0</v>
      </c>
      <c r="AQ26" s="241"/>
      <c r="AR26" s="245">
        <f t="shared" si="16"/>
        <v>0</v>
      </c>
      <c r="AS26" s="251">
        <f t="shared" si="17"/>
        <v>0</v>
      </c>
      <c r="AT26" s="241"/>
      <c r="AU26" s="245">
        <f t="shared" si="18"/>
        <v>0</v>
      </c>
      <c r="AV26" s="251">
        <f t="shared" si="19"/>
        <v>0</v>
      </c>
      <c r="AW26" s="241"/>
      <c r="AX26" s="245">
        <f t="shared" si="20"/>
        <v>0</v>
      </c>
      <c r="AY26" s="250">
        <f t="shared" si="21"/>
        <v>0</v>
      </c>
      <c r="AZ26" s="250">
        <f t="shared" si="39"/>
        <v>0</v>
      </c>
      <c r="BA26" s="246"/>
      <c r="BB26" s="241"/>
      <c r="BC26" s="245">
        <f t="shared" si="23"/>
        <v>0</v>
      </c>
      <c r="BD26" s="251">
        <f t="shared" si="24"/>
        <v>0</v>
      </c>
      <c r="BE26" s="241"/>
      <c r="BF26" s="245">
        <f t="shared" si="25"/>
        <v>0</v>
      </c>
      <c r="BG26" s="251">
        <f t="shared" si="26"/>
        <v>0</v>
      </c>
      <c r="BH26" s="241"/>
      <c r="BI26" s="245">
        <f t="shared" si="27"/>
        <v>0</v>
      </c>
      <c r="BJ26" s="251">
        <f t="shared" si="28"/>
        <v>0</v>
      </c>
      <c r="BK26" s="241"/>
      <c r="BL26" s="245">
        <f t="shared" si="29"/>
        <v>0</v>
      </c>
      <c r="BM26" s="251">
        <f t="shared" si="30"/>
        <v>0</v>
      </c>
      <c r="BN26" s="241"/>
      <c r="BO26" s="245">
        <f t="shared" si="31"/>
        <v>0</v>
      </c>
      <c r="BP26" s="250">
        <f t="shared" si="32"/>
        <v>0</v>
      </c>
      <c r="BQ26" s="250">
        <f t="shared" si="40"/>
        <v>0</v>
      </c>
      <c r="BR26" s="252"/>
      <c r="BS26" s="250">
        <f t="shared" si="38"/>
        <v>0</v>
      </c>
      <c r="BT26" s="252"/>
      <c r="BU26" s="250">
        <f t="shared" si="34"/>
        <v>0</v>
      </c>
      <c r="BV26" s="244"/>
      <c r="BW26" s="241"/>
      <c r="BX26" s="241"/>
      <c r="BY26" s="241"/>
      <c r="BZ26" s="241"/>
      <c r="CA26" s="241"/>
      <c r="CB26" s="241"/>
      <c r="CC26" s="241"/>
      <c r="CD26" s="241"/>
      <c r="CE26" s="241"/>
      <c r="CF26" s="241"/>
      <c r="CG26" s="253">
        <f t="shared" si="35"/>
        <v>0</v>
      </c>
      <c r="CH26" s="252"/>
      <c r="CI26" s="250">
        <f t="shared" si="36"/>
        <v>0</v>
      </c>
      <c r="CJ26" s="246"/>
      <c r="CK26" s="241"/>
    </row>
    <row r="27" spans="1:89" s="154" customFormat="1" ht="35.1" customHeight="1" thickTop="1" thickBot="1" x14ac:dyDescent="0.3">
      <c r="A27" s="151" t="s">
        <v>165</v>
      </c>
      <c r="B27" s="152"/>
      <c r="C27" s="153" t="s">
        <v>174</v>
      </c>
      <c r="D27" s="264">
        <f>SUM(D22:D26)</f>
        <v>0</v>
      </c>
      <c r="E27" s="240"/>
      <c r="F27" s="264">
        <f>SUM(F22:F26)</f>
        <v>0</v>
      </c>
      <c r="G27" s="264">
        <f t="shared" ref="G27:J27" si="46">SUM(G22:G26)</f>
        <v>0</v>
      </c>
      <c r="H27" s="264">
        <f t="shared" si="46"/>
        <v>0</v>
      </c>
      <c r="I27" s="264">
        <f t="shared" si="46"/>
        <v>0</v>
      </c>
      <c r="J27" s="264">
        <f t="shared" si="46"/>
        <v>0</v>
      </c>
      <c r="K27" s="257">
        <f>SUM(K22:K26)</f>
        <v>0</v>
      </c>
      <c r="L27" s="240"/>
      <c r="M27" s="264">
        <f>SUM(M22:M26)</f>
        <v>0</v>
      </c>
      <c r="N27" s="264">
        <f t="shared" ref="N27:Q27" si="47">SUM(N22:N26)</f>
        <v>0</v>
      </c>
      <c r="O27" s="264">
        <f t="shared" si="47"/>
        <v>0</v>
      </c>
      <c r="P27" s="264">
        <f t="shared" si="47"/>
        <v>0</v>
      </c>
      <c r="Q27" s="264">
        <f t="shared" si="47"/>
        <v>0</v>
      </c>
      <c r="R27" s="257">
        <f>SUM(R22:R26)</f>
        <v>0</v>
      </c>
      <c r="S27" s="240"/>
      <c r="T27" s="264">
        <f>SUM(T22:T26)</f>
        <v>0</v>
      </c>
      <c r="U27" s="258">
        <f t="shared" si="2"/>
        <v>0</v>
      </c>
      <c r="V27" s="259">
        <f t="shared" si="3"/>
        <v>0</v>
      </c>
      <c r="W27" s="264">
        <f>SUM(W22:W26)</f>
        <v>0</v>
      </c>
      <c r="X27" s="259">
        <f t="shared" si="4"/>
        <v>0</v>
      </c>
      <c r="Y27" s="259">
        <f t="shared" si="5"/>
        <v>0</v>
      </c>
      <c r="Z27" s="264">
        <f>SUM(Z22:Z26)</f>
        <v>0</v>
      </c>
      <c r="AA27" s="259">
        <f t="shared" si="6"/>
        <v>0</v>
      </c>
      <c r="AB27" s="259">
        <f t="shared" si="37"/>
        <v>0</v>
      </c>
      <c r="AC27" s="264">
        <f>SUM(AC22:AC26)</f>
        <v>0</v>
      </c>
      <c r="AD27" s="259">
        <f t="shared" si="7"/>
        <v>0</v>
      </c>
      <c r="AE27" s="259">
        <f t="shared" si="8"/>
        <v>0</v>
      </c>
      <c r="AF27" s="264">
        <f>SUM(AF22:AF26)</f>
        <v>0</v>
      </c>
      <c r="AG27" s="259">
        <f t="shared" si="9"/>
        <v>0</v>
      </c>
      <c r="AH27" s="259">
        <f t="shared" si="10"/>
        <v>0</v>
      </c>
      <c r="AI27" s="259">
        <f t="shared" si="11"/>
        <v>0</v>
      </c>
      <c r="AJ27" s="240"/>
      <c r="AK27" s="264">
        <f>SUM(AK22:AK26)</f>
        <v>0</v>
      </c>
      <c r="AL27" s="259">
        <f t="shared" si="12"/>
        <v>0</v>
      </c>
      <c r="AM27" s="259">
        <f t="shared" si="13"/>
        <v>0</v>
      </c>
      <c r="AN27" s="264">
        <f>SUM(AN22:AN26)</f>
        <v>0</v>
      </c>
      <c r="AO27" s="259">
        <f t="shared" si="14"/>
        <v>0</v>
      </c>
      <c r="AP27" s="259">
        <f t="shared" si="15"/>
        <v>0</v>
      </c>
      <c r="AQ27" s="264">
        <f>SUM(AQ22:AQ26)</f>
        <v>0</v>
      </c>
      <c r="AR27" s="259">
        <f t="shared" si="16"/>
        <v>0</v>
      </c>
      <c r="AS27" s="259">
        <f t="shared" si="17"/>
        <v>0</v>
      </c>
      <c r="AT27" s="264">
        <f>SUM(AT22:AT26)</f>
        <v>0</v>
      </c>
      <c r="AU27" s="259">
        <f t="shared" si="18"/>
        <v>0</v>
      </c>
      <c r="AV27" s="259">
        <f t="shared" si="19"/>
        <v>0</v>
      </c>
      <c r="AW27" s="264">
        <f>SUM(AW22:AW26)</f>
        <v>0</v>
      </c>
      <c r="AX27" s="259">
        <f t="shared" si="20"/>
        <v>0</v>
      </c>
      <c r="AY27" s="259">
        <f t="shared" si="21"/>
        <v>0</v>
      </c>
      <c r="AZ27" s="259">
        <f t="shared" si="39"/>
        <v>0</v>
      </c>
      <c r="BA27" s="240"/>
      <c r="BB27" s="264">
        <f>SUM(BB22:BB26)</f>
        <v>0</v>
      </c>
      <c r="BC27" s="259">
        <f t="shared" si="23"/>
        <v>0</v>
      </c>
      <c r="BD27" s="259">
        <f t="shared" si="24"/>
        <v>0</v>
      </c>
      <c r="BE27" s="264">
        <f>SUM(BE22:BE26)</f>
        <v>0</v>
      </c>
      <c r="BF27" s="259">
        <f t="shared" si="25"/>
        <v>0</v>
      </c>
      <c r="BG27" s="259">
        <f t="shared" si="26"/>
        <v>0</v>
      </c>
      <c r="BH27" s="264">
        <f>SUM(BH22:BH26)</f>
        <v>0</v>
      </c>
      <c r="BI27" s="259">
        <f t="shared" si="27"/>
        <v>0</v>
      </c>
      <c r="BJ27" s="259">
        <f t="shared" si="28"/>
        <v>0</v>
      </c>
      <c r="BK27" s="264">
        <f>SUM(BK22:BK26)</f>
        <v>0</v>
      </c>
      <c r="BL27" s="259">
        <f t="shared" si="29"/>
        <v>0</v>
      </c>
      <c r="BM27" s="259">
        <f t="shared" si="30"/>
        <v>0</v>
      </c>
      <c r="BN27" s="264">
        <f>SUM(BN22:BN26)</f>
        <v>0</v>
      </c>
      <c r="BO27" s="259">
        <f t="shared" si="31"/>
        <v>0</v>
      </c>
      <c r="BP27" s="259">
        <f t="shared" si="32"/>
        <v>0</v>
      </c>
      <c r="BQ27" s="259">
        <f t="shared" si="40"/>
        <v>0</v>
      </c>
      <c r="BR27" s="240"/>
      <c r="BS27" s="259">
        <f t="shared" si="38"/>
        <v>0</v>
      </c>
      <c r="BT27" s="240"/>
      <c r="BU27" s="259">
        <f t="shared" si="34"/>
        <v>0</v>
      </c>
      <c r="BV27" s="260"/>
      <c r="BW27" s="264">
        <f t="shared" ref="BW27:CE27" si="48">SUM(BW22:BW26)</f>
        <v>0</v>
      </c>
      <c r="BX27" s="264">
        <f>SUM(BX22:BX26)</f>
        <v>0</v>
      </c>
      <c r="BY27" s="264">
        <f t="shared" si="48"/>
        <v>0</v>
      </c>
      <c r="BZ27" s="264">
        <f t="shared" si="48"/>
        <v>0</v>
      </c>
      <c r="CA27" s="264">
        <f>SUM(CA22:CA26)</f>
        <v>0</v>
      </c>
      <c r="CB27" s="264">
        <f t="shared" si="48"/>
        <v>0</v>
      </c>
      <c r="CC27" s="264">
        <f t="shared" si="48"/>
        <v>0</v>
      </c>
      <c r="CD27" s="264">
        <f t="shared" si="48"/>
        <v>0</v>
      </c>
      <c r="CE27" s="264">
        <f t="shared" si="48"/>
        <v>0</v>
      </c>
      <c r="CF27" s="264">
        <f>SUM(CF22:CF26)</f>
        <v>0</v>
      </c>
      <c r="CG27" s="259">
        <f t="shared" si="35"/>
        <v>0</v>
      </c>
      <c r="CH27" s="240"/>
      <c r="CI27" s="259">
        <f t="shared" si="36"/>
        <v>0</v>
      </c>
      <c r="CJ27" s="233"/>
      <c r="CK27" s="261"/>
    </row>
    <row r="28" spans="1:89" s="154" customFormat="1" ht="35.1" customHeight="1" thickTop="1" thickBot="1" x14ac:dyDescent="0.3">
      <c r="A28" s="151" t="s">
        <v>166</v>
      </c>
      <c r="B28" s="152"/>
      <c r="C28" s="153" t="s">
        <v>175</v>
      </c>
      <c r="D28" s="266">
        <f>D21-D27</f>
        <v>0</v>
      </c>
      <c r="E28" s="240"/>
      <c r="F28" s="266">
        <f t="shared" ref="F28:I28" si="49">F21-F27</f>
        <v>0</v>
      </c>
      <c r="G28" s="266">
        <f t="shared" si="49"/>
        <v>0</v>
      </c>
      <c r="H28" s="266">
        <f t="shared" si="49"/>
        <v>0</v>
      </c>
      <c r="I28" s="266">
        <f t="shared" si="49"/>
        <v>0</v>
      </c>
      <c r="J28" s="266">
        <f>J21-J27</f>
        <v>0</v>
      </c>
      <c r="K28" s="257">
        <f>K21-K27</f>
        <v>0</v>
      </c>
      <c r="L28" s="240"/>
      <c r="M28" s="266">
        <f t="shared" ref="M28:P28" si="50">M21-M27</f>
        <v>0</v>
      </c>
      <c r="N28" s="266">
        <f t="shared" si="50"/>
        <v>0</v>
      </c>
      <c r="O28" s="266">
        <f t="shared" si="50"/>
        <v>0</v>
      </c>
      <c r="P28" s="266">
        <f t="shared" si="50"/>
        <v>0</v>
      </c>
      <c r="Q28" s="266">
        <f>Q21-Q27</f>
        <v>0</v>
      </c>
      <c r="R28" s="257">
        <f>R21-R27</f>
        <v>0</v>
      </c>
      <c r="S28" s="240"/>
      <c r="T28" s="257">
        <f>T21-T27</f>
        <v>0</v>
      </c>
      <c r="U28" s="258">
        <f t="shared" si="2"/>
        <v>0</v>
      </c>
      <c r="V28" s="259">
        <f t="shared" si="3"/>
        <v>0</v>
      </c>
      <c r="W28" s="257">
        <f>W21-W27</f>
        <v>0</v>
      </c>
      <c r="X28" s="259">
        <f t="shared" si="4"/>
        <v>0</v>
      </c>
      <c r="Y28" s="259">
        <f t="shared" si="5"/>
        <v>0</v>
      </c>
      <c r="Z28" s="257">
        <f>Z21-Z27</f>
        <v>0</v>
      </c>
      <c r="AA28" s="259">
        <f>Z28*$Z$9</f>
        <v>0</v>
      </c>
      <c r="AB28" s="259">
        <f t="shared" si="37"/>
        <v>0</v>
      </c>
      <c r="AC28" s="257">
        <f>AC21-AC27</f>
        <v>0</v>
      </c>
      <c r="AD28" s="259">
        <f t="shared" si="7"/>
        <v>0</v>
      </c>
      <c r="AE28" s="259">
        <f t="shared" si="8"/>
        <v>0</v>
      </c>
      <c r="AF28" s="257">
        <f>AF21-AF27</f>
        <v>0</v>
      </c>
      <c r="AG28" s="259">
        <f t="shared" si="9"/>
        <v>0</v>
      </c>
      <c r="AH28" s="259">
        <f t="shared" si="10"/>
        <v>0</v>
      </c>
      <c r="AI28" s="259">
        <f t="shared" si="11"/>
        <v>0</v>
      </c>
      <c r="AJ28" s="240"/>
      <c r="AK28" s="266">
        <f>AK21-AK27</f>
        <v>0</v>
      </c>
      <c r="AL28" s="259">
        <f t="shared" si="12"/>
        <v>0</v>
      </c>
      <c r="AM28" s="259">
        <f t="shared" si="13"/>
        <v>0</v>
      </c>
      <c r="AN28" s="266">
        <f>AN21-AN27</f>
        <v>0</v>
      </c>
      <c r="AO28" s="259">
        <f t="shared" si="14"/>
        <v>0</v>
      </c>
      <c r="AP28" s="259">
        <f t="shared" si="15"/>
        <v>0</v>
      </c>
      <c r="AQ28" s="266">
        <f>AQ21-AQ27</f>
        <v>0</v>
      </c>
      <c r="AR28" s="259">
        <f t="shared" si="16"/>
        <v>0</v>
      </c>
      <c r="AS28" s="259">
        <f t="shared" si="17"/>
        <v>0</v>
      </c>
      <c r="AT28" s="266">
        <f>AT21-AT27</f>
        <v>0</v>
      </c>
      <c r="AU28" s="259">
        <f t="shared" si="18"/>
        <v>0</v>
      </c>
      <c r="AV28" s="259">
        <f t="shared" si="19"/>
        <v>0</v>
      </c>
      <c r="AW28" s="266">
        <f>AW21-AW27</f>
        <v>0</v>
      </c>
      <c r="AX28" s="259">
        <f t="shared" si="20"/>
        <v>0</v>
      </c>
      <c r="AY28" s="259">
        <f t="shared" si="21"/>
        <v>0</v>
      </c>
      <c r="AZ28" s="259">
        <f t="shared" si="39"/>
        <v>0</v>
      </c>
      <c r="BA28" s="240"/>
      <c r="BB28" s="266">
        <f>BB21-BB27</f>
        <v>0</v>
      </c>
      <c r="BC28" s="259">
        <f t="shared" si="23"/>
        <v>0</v>
      </c>
      <c r="BD28" s="259">
        <f t="shared" si="24"/>
        <v>0</v>
      </c>
      <c r="BE28" s="266">
        <f>BE21-BE27</f>
        <v>0</v>
      </c>
      <c r="BF28" s="259">
        <f t="shared" si="25"/>
        <v>0</v>
      </c>
      <c r="BG28" s="259">
        <f t="shared" si="26"/>
        <v>0</v>
      </c>
      <c r="BH28" s="266">
        <f>BH21-BH27</f>
        <v>0</v>
      </c>
      <c r="BI28" s="259">
        <f t="shared" si="27"/>
        <v>0</v>
      </c>
      <c r="BJ28" s="259">
        <f t="shared" si="28"/>
        <v>0</v>
      </c>
      <c r="BK28" s="266">
        <f>BK21-BK27</f>
        <v>0</v>
      </c>
      <c r="BL28" s="259">
        <f t="shared" si="29"/>
        <v>0</v>
      </c>
      <c r="BM28" s="259">
        <f t="shared" si="30"/>
        <v>0</v>
      </c>
      <c r="BN28" s="266">
        <f>BN21-BN27</f>
        <v>0</v>
      </c>
      <c r="BO28" s="259">
        <f t="shared" si="31"/>
        <v>0</v>
      </c>
      <c r="BP28" s="259">
        <f t="shared" si="32"/>
        <v>0</v>
      </c>
      <c r="BQ28" s="259">
        <f t="shared" si="40"/>
        <v>0</v>
      </c>
      <c r="BR28" s="240"/>
      <c r="BS28" s="259">
        <f t="shared" si="38"/>
        <v>0</v>
      </c>
      <c r="BT28" s="240"/>
      <c r="BU28" s="259">
        <f t="shared" si="34"/>
        <v>0</v>
      </c>
      <c r="BV28" s="260"/>
      <c r="BW28" s="266">
        <f>BW21-BW27</f>
        <v>0</v>
      </c>
      <c r="BX28" s="266">
        <f>BX21-BX27</f>
        <v>0</v>
      </c>
      <c r="BY28" s="266">
        <f>BY21-BY27</f>
        <v>0</v>
      </c>
      <c r="BZ28" s="266">
        <f t="shared" ref="BZ28:CD28" si="51">BZ21-BZ27</f>
        <v>0</v>
      </c>
      <c r="CA28" s="266">
        <f t="shared" si="51"/>
        <v>0</v>
      </c>
      <c r="CB28" s="266">
        <f>CB21-CB27</f>
        <v>0</v>
      </c>
      <c r="CC28" s="266">
        <f t="shared" si="51"/>
        <v>0</v>
      </c>
      <c r="CD28" s="266">
        <f t="shared" si="51"/>
        <v>0</v>
      </c>
      <c r="CE28" s="266">
        <f>CE21-CE27</f>
        <v>0</v>
      </c>
      <c r="CF28" s="266">
        <f>CF21-CF27</f>
        <v>0</v>
      </c>
      <c r="CG28" s="259">
        <f t="shared" si="35"/>
        <v>0</v>
      </c>
      <c r="CH28" s="240"/>
      <c r="CI28" s="259">
        <f t="shared" si="36"/>
        <v>0</v>
      </c>
      <c r="CJ28" s="233"/>
      <c r="CK28" s="261"/>
    </row>
    <row r="29" spans="1:89" s="172" customFormat="1" ht="20.100000000000001" customHeight="1" thickTop="1" thickBot="1" x14ac:dyDescent="0.3">
      <c r="A29" s="169" t="s">
        <v>167</v>
      </c>
      <c r="B29" s="170"/>
      <c r="C29" s="171" t="s">
        <v>21</v>
      </c>
      <c r="D29" s="241"/>
      <c r="E29" s="244"/>
      <c r="F29" s="241"/>
      <c r="G29" s="241"/>
      <c r="H29" s="241"/>
      <c r="I29" s="241"/>
      <c r="J29" s="241"/>
      <c r="K29" s="262">
        <f>SUM(F29:J29)</f>
        <v>0</v>
      </c>
      <c r="L29" s="246"/>
      <c r="M29" s="241"/>
      <c r="N29" s="241"/>
      <c r="O29" s="241"/>
      <c r="P29" s="241"/>
      <c r="Q29" s="241"/>
      <c r="R29" s="262">
        <f>SUM(M29:Q29)</f>
        <v>0</v>
      </c>
      <c r="S29" s="252"/>
      <c r="T29" s="267"/>
      <c r="U29" s="268"/>
      <c r="V29" s="269"/>
      <c r="W29" s="267"/>
      <c r="X29" s="268"/>
      <c r="Y29" s="269"/>
      <c r="Z29" s="267"/>
      <c r="AA29" s="268"/>
      <c r="AB29" s="269"/>
      <c r="AC29" s="267"/>
      <c r="AD29" s="268"/>
      <c r="AE29" s="269"/>
      <c r="AF29" s="267"/>
      <c r="AG29" s="268"/>
      <c r="AH29" s="269"/>
      <c r="AI29" s="270"/>
      <c r="AJ29" s="246"/>
      <c r="AK29" s="241"/>
      <c r="AL29" s="245">
        <f t="shared" si="12"/>
        <v>0</v>
      </c>
      <c r="AM29" s="251">
        <f t="shared" si="13"/>
        <v>0</v>
      </c>
      <c r="AN29" s="241"/>
      <c r="AO29" s="245">
        <f t="shared" si="14"/>
        <v>0</v>
      </c>
      <c r="AP29" s="251">
        <f t="shared" si="15"/>
        <v>0</v>
      </c>
      <c r="AQ29" s="241"/>
      <c r="AR29" s="245">
        <f t="shared" si="16"/>
        <v>0</v>
      </c>
      <c r="AS29" s="251">
        <f t="shared" si="17"/>
        <v>0</v>
      </c>
      <c r="AT29" s="241"/>
      <c r="AU29" s="245">
        <f t="shared" si="18"/>
        <v>0</v>
      </c>
      <c r="AV29" s="251">
        <f t="shared" si="19"/>
        <v>0</v>
      </c>
      <c r="AW29" s="241"/>
      <c r="AX29" s="245">
        <f t="shared" si="20"/>
        <v>0</v>
      </c>
      <c r="AY29" s="250">
        <f t="shared" si="21"/>
        <v>0</v>
      </c>
      <c r="AZ29" s="250">
        <f t="shared" si="39"/>
        <v>0</v>
      </c>
      <c r="BA29" s="246"/>
      <c r="BB29" s="241"/>
      <c r="BC29" s="245">
        <f t="shared" si="23"/>
        <v>0</v>
      </c>
      <c r="BD29" s="251">
        <f t="shared" si="24"/>
        <v>0</v>
      </c>
      <c r="BE29" s="241"/>
      <c r="BF29" s="245">
        <f t="shared" si="25"/>
        <v>0</v>
      </c>
      <c r="BG29" s="251">
        <f t="shared" si="26"/>
        <v>0</v>
      </c>
      <c r="BH29" s="241"/>
      <c r="BI29" s="245">
        <f t="shared" si="27"/>
        <v>0</v>
      </c>
      <c r="BJ29" s="251">
        <f t="shared" si="28"/>
        <v>0</v>
      </c>
      <c r="BK29" s="241"/>
      <c r="BL29" s="245">
        <f t="shared" si="29"/>
        <v>0</v>
      </c>
      <c r="BM29" s="251">
        <f t="shared" si="30"/>
        <v>0</v>
      </c>
      <c r="BN29" s="241"/>
      <c r="BO29" s="245">
        <f t="shared" si="31"/>
        <v>0</v>
      </c>
      <c r="BP29" s="250">
        <f t="shared" si="32"/>
        <v>0</v>
      </c>
      <c r="BQ29" s="250">
        <f t="shared" si="40"/>
        <v>0</v>
      </c>
      <c r="BR29" s="252"/>
      <c r="BS29" s="263">
        <f t="shared" si="38"/>
        <v>0</v>
      </c>
      <c r="BT29" s="252"/>
      <c r="BU29" s="263">
        <f t="shared" si="34"/>
        <v>0</v>
      </c>
      <c r="BV29" s="244"/>
      <c r="BW29" s="241"/>
      <c r="BX29" s="241"/>
      <c r="BY29" s="241"/>
      <c r="BZ29" s="241"/>
      <c r="CA29" s="241"/>
      <c r="CB29" s="241"/>
      <c r="CC29" s="241"/>
      <c r="CD29" s="241"/>
      <c r="CE29" s="241"/>
      <c r="CF29" s="241"/>
      <c r="CG29" s="253">
        <f t="shared" si="35"/>
        <v>0</v>
      </c>
      <c r="CH29" s="252"/>
      <c r="CI29" s="250">
        <f t="shared" si="36"/>
        <v>0</v>
      </c>
      <c r="CJ29" s="246"/>
      <c r="CK29" s="241"/>
    </row>
    <row r="30" spans="1:89" s="172" customFormat="1" ht="20.100000000000001" customHeight="1" thickTop="1" thickBot="1" x14ac:dyDescent="0.3">
      <c r="A30" s="169" t="s">
        <v>168</v>
      </c>
      <c r="B30" s="170"/>
      <c r="C30" s="171" t="s">
        <v>22</v>
      </c>
      <c r="D30" s="241"/>
      <c r="E30" s="244"/>
      <c r="F30" s="241"/>
      <c r="G30" s="241"/>
      <c r="H30" s="241"/>
      <c r="I30" s="241"/>
      <c r="J30" s="241"/>
      <c r="K30" s="262">
        <f>SUM(F30:J30)</f>
        <v>0</v>
      </c>
      <c r="L30" s="246"/>
      <c r="M30" s="241"/>
      <c r="N30" s="241"/>
      <c r="O30" s="241"/>
      <c r="P30" s="241"/>
      <c r="Q30" s="241"/>
      <c r="R30" s="262">
        <f>SUM(M30:Q30)</f>
        <v>0</v>
      </c>
      <c r="S30" s="252"/>
      <c r="T30" s="267"/>
      <c r="U30" s="271"/>
      <c r="V30" s="269"/>
      <c r="W30" s="267"/>
      <c r="X30" s="268"/>
      <c r="Y30" s="269"/>
      <c r="Z30" s="267"/>
      <c r="AA30" s="268"/>
      <c r="AB30" s="269"/>
      <c r="AC30" s="267"/>
      <c r="AD30" s="268"/>
      <c r="AE30" s="269"/>
      <c r="AF30" s="267"/>
      <c r="AG30" s="268"/>
      <c r="AH30" s="269"/>
      <c r="AI30" s="270"/>
      <c r="AJ30" s="246"/>
      <c r="AK30" s="241"/>
      <c r="AL30" s="245">
        <f t="shared" si="12"/>
        <v>0</v>
      </c>
      <c r="AM30" s="251">
        <f t="shared" si="13"/>
        <v>0</v>
      </c>
      <c r="AN30" s="241"/>
      <c r="AO30" s="245">
        <f t="shared" si="14"/>
        <v>0</v>
      </c>
      <c r="AP30" s="251">
        <f t="shared" si="15"/>
        <v>0</v>
      </c>
      <c r="AQ30" s="241"/>
      <c r="AR30" s="245">
        <f t="shared" si="16"/>
        <v>0</v>
      </c>
      <c r="AS30" s="251">
        <f t="shared" si="17"/>
        <v>0</v>
      </c>
      <c r="AT30" s="241"/>
      <c r="AU30" s="245">
        <f t="shared" si="18"/>
        <v>0</v>
      </c>
      <c r="AV30" s="251">
        <f t="shared" si="19"/>
        <v>0</v>
      </c>
      <c r="AW30" s="241"/>
      <c r="AX30" s="245">
        <f t="shared" si="20"/>
        <v>0</v>
      </c>
      <c r="AY30" s="250">
        <f t="shared" si="21"/>
        <v>0</v>
      </c>
      <c r="AZ30" s="250">
        <f t="shared" si="39"/>
        <v>0</v>
      </c>
      <c r="BA30" s="246"/>
      <c r="BB30" s="241"/>
      <c r="BC30" s="245">
        <f t="shared" si="23"/>
        <v>0</v>
      </c>
      <c r="BD30" s="251">
        <f t="shared" si="24"/>
        <v>0</v>
      </c>
      <c r="BE30" s="241"/>
      <c r="BF30" s="245">
        <f t="shared" si="25"/>
        <v>0</v>
      </c>
      <c r="BG30" s="251">
        <f t="shared" si="26"/>
        <v>0</v>
      </c>
      <c r="BH30" s="241"/>
      <c r="BI30" s="245">
        <f t="shared" si="27"/>
        <v>0</v>
      </c>
      <c r="BJ30" s="251">
        <f t="shared" si="28"/>
        <v>0</v>
      </c>
      <c r="BK30" s="241"/>
      <c r="BL30" s="245">
        <f t="shared" si="29"/>
        <v>0</v>
      </c>
      <c r="BM30" s="251">
        <f t="shared" si="30"/>
        <v>0</v>
      </c>
      <c r="BN30" s="241"/>
      <c r="BO30" s="245">
        <f t="shared" si="31"/>
        <v>0</v>
      </c>
      <c r="BP30" s="250">
        <f t="shared" si="32"/>
        <v>0</v>
      </c>
      <c r="BQ30" s="250">
        <f t="shared" si="40"/>
        <v>0</v>
      </c>
      <c r="BR30" s="252"/>
      <c r="BS30" s="263">
        <f t="shared" si="38"/>
        <v>0</v>
      </c>
      <c r="BT30" s="252"/>
      <c r="BU30" s="263">
        <f t="shared" si="34"/>
        <v>0</v>
      </c>
      <c r="BV30" s="244"/>
      <c r="BW30" s="241"/>
      <c r="BX30" s="241"/>
      <c r="BY30" s="241"/>
      <c r="BZ30" s="241"/>
      <c r="CA30" s="241"/>
      <c r="CB30" s="241"/>
      <c r="CC30" s="241"/>
      <c r="CD30" s="241"/>
      <c r="CE30" s="241"/>
      <c r="CF30" s="241"/>
      <c r="CG30" s="253">
        <f t="shared" si="35"/>
        <v>0</v>
      </c>
      <c r="CH30" s="252"/>
      <c r="CI30" s="250">
        <f t="shared" si="36"/>
        <v>0</v>
      </c>
      <c r="CJ30" s="246"/>
      <c r="CK30" s="241"/>
    </row>
    <row r="31" spans="1:89" s="154" customFormat="1" ht="35.1" customHeight="1" thickTop="1" thickBot="1" x14ac:dyDescent="0.3">
      <c r="A31" s="151" t="s">
        <v>169</v>
      </c>
      <c r="B31" s="152"/>
      <c r="C31" s="153" t="s">
        <v>176</v>
      </c>
      <c r="D31" s="264">
        <f>D29-D30</f>
        <v>0</v>
      </c>
      <c r="E31" s="240"/>
      <c r="F31" s="264">
        <f t="shared" ref="F31:J31" si="52">F29-F30</f>
        <v>0</v>
      </c>
      <c r="G31" s="264">
        <f t="shared" si="52"/>
        <v>0</v>
      </c>
      <c r="H31" s="264">
        <f t="shared" si="52"/>
        <v>0</v>
      </c>
      <c r="I31" s="264">
        <f t="shared" si="52"/>
        <v>0</v>
      </c>
      <c r="J31" s="264">
        <f t="shared" si="52"/>
        <v>0</v>
      </c>
      <c r="K31" s="257">
        <f>K29-K30</f>
        <v>0</v>
      </c>
      <c r="L31" s="240"/>
      <c r="M31" s="264">
        <f t="shared" ref="M31:Q31" si="53">M29-M30</f>
        <v>0</v>
      </c>
      <c r="N31" s="264">
        <f t="shared" si="53"/>
        <v>0</v>
      </c>
      <c r="O31" s="264">
        <f t="shared" si="53"/>
        <v>0</v>
      </c>
      <c r="P31" s="264">
        <f t="shared" si="53"/>
        <v>0</v>
      </c>
      <c r="Q31" s="264">
        <f t="shared" si="53"/>
        <v>0</v>
      </c>
      <c r="R31" s="257">
        <f>R29-R30</f>
        <v>0</v>
      </c>
      <c r="S31" s="240"/>
      <c r="T31" s="272"/>
      <c r="U31" s="273"/>
      <c r="V31" s="273"/>
      <c r="W31" s="272"/>
      <c r="X31" s="273"/>
      <c r="Y31" s="273"/>
      <c r="Z31" s="272"/>
      <c r="AA31" s="273"/>
      <c r="AB31" s="273"/>
      <c r="AC31" s="272"/>
      <c r="AD31" s="273"/>
      <c r="AE31" s="273"/>
      <c r="AF31" s="272"/>
      <c r="AG31" s="273"/>
      <c r="AH31" s="273"/>
      <c r="AI31" s="273"/>
      <c r="AJ31" s="240"/>
      <c r="AK31" s="264">
        <f>AK29-AK30</f>
        <v>0</v>
      </c>
      <c r="AL31" s="259">
        <f t="shared" si="12"/>
        <v>0</v>
      </c>
      <c r="AM31" s="259">
        <f>AL31</f>
        <v>0</v>
      </c>
      <c r="AN31" s="264">
        <f>AN29-AN30</f>
        <v>0</v>
      </c>
      <c r="AO31" s="259">
        <f t="shared" si="14"/>
        <v>0</v>
      </c>
      <c r="AP31" s="259">
        <f t="shared" si="15"/>
        <v>0</v>
      </c>
      <c r="AQ31" s="264">
        <f>AQ29-AQ30</f>
        <v>0</v>
      </c>
      <c r="AR31" s="259">
        <f t="shared" si="16"/>
        <v>0</v>
      </c>
      <c r="AS31" s="259">
        <f t="shared" si="17"/>
        <v>0</v>
      </c>
      <c r="AT31" s="264">
        <f>AT29-AT30</f>
        <v>0</v>
      </c>
      <c r="AU31" s="259">
        <f t="shared" si="18"/>
        <v>0</v>
      </c>
      <c r="AV31" s="259">
        <f t="shared" si="19"/>
        <v>0</v>
      </c>
      <c r="AW31" s="264">
        <f>AW29-AW30</f>
        <v>0</v>
      </c>
      <c r="AX31" s="259">
        <f t="shared" si="20"/>
        <v>0</v>
      </c>
      <c r="AY31" s="259">
        <f t="shared" si="21"/>
        <v>0</v>
      </c>
      <c r="AZ31" s="259">
        <f t="shared" si="39"/>
        <v>0</v>
      </c>
      <c r="BA31" s="240"/>
      <c r="BB31" s="264">
        <f>BB29-BB30</f>
        <v>0</v>
      </c>
      <c r="BC31" s="259">
        <f t="shared" si="23"/>
        <v>0</v>
      </c>
      <c r="BD31" s="259">
        <f t="shared" si="24"/>
        <v>0</v>
      </c>
      <c r="BE31" s="264">
        <f>BE29-BE30</f>
        <v>0</v>
      </c>
      <c r="BF31" s="259">
        <f t="shared" si="25"/>
        <v>0</v>
      </c>
      <c r="BG31" s="259">
        <f t="shared" si="26"/>
        <v>0</v>
      </c>
      <c r="BH31" s="264">
        <f>BH29-BH30</f>
        <v>0</v>
      </c>
      <c r="BI31" s="259">
        <f t="shared" si="27"/>
        <v>0</v>
      </c>
      <c r="BJ31" s="259">
        <f t="shared" si="28"/>
        <v>0</v>
      </c>
      <c r="BK31" s="264">
        <f>BK29-BK30</f>
        <v>0</v>
      </c>
      <c r="BL31" s="259">
        <f t="shared" si="29"/>
        <v>0</v>
      </c>
      <c r="BM31" s="259">
        <f t="shared" si="30"/>
        <v>0</v>
      </c>
      <c r="BN31" s="264">
        <f>BN29-BN30</f>
        <v>0</v>
      </c>
      <c r="BO31" s="259">
        <f t="shared" si="31"/>
        <v>0</v>
      </c>
      <c r="BP31" s="259">
        <f t="shared" si="32"/>
        <v>0</v>
      </c>
      <c r="BQ31" s="259">
        <f t="shared" si="40"/>
        <v>0</v>
      </c>
      <c r="BR31" s="240"/>
      <c r="BS31" s="259">
        <f t="shared" si="38"/>
        <v>0</v>
      </c>
      <c r="BT31" s="240"/>
      <c r="BU31" s="259">
        <f t="shared" si="34"/>
        <v>0</v>
      </c>
      <c r="BV31" s="260"/>
      <c r="BW31" s="264">
        <f>BW29-BW30</f>
        <v>0</v>
      </c>
      <c r="BX31" s="264">
        <f>BX29-BX30</f>
        <v>0</v>
      </c>
      <c r="BY31" s="264">
        <f>BY29-BY30</f>
        <v>0</v>
      </c>
      <c r="BZ31" s="264">
        <f t="shared" ref="BZ31:CD31" si="54">BZ29-BZ30</f>
        <v>0</v>
      </c>
      <c r="CA31" s="264">
        <f t="shared" si="54"/>
        <v>0</v>
      </c>
      <c r="CB31" s="264">
        <f>CB29-CB30</f>
        <v>0</v>
      </c>
      <c r="CC31" s="264">
        <f t="shared" si="54"/>
        <v>0</v>
      </c>
      <c r="CD31" s="264">
        <f t="shared" si="54"/>
        <v>0</v>
      </c>
      <c r="CE31" s="264">
        <f>CE29-CE30</f>
        <v>0</v>
      </c>
      <c r="CF31" s="264">
        <f>CF29-CF30</f>
        <v>0</v>
      </c>
      <c r="CG31" s="259">
        <f t="shared" si="35"/>
        <v>0</v>
      </c>
      <c r="CH31" s="240"/>
      <c r="CI31" s="259">
        <f t="shared" si="36"/>
        <v>0</v>
      </c>
      <c r="CJ31" s="233"/>
      <c r="CK31" s="261"/>
    </row>
    <row r="32" spans="1:89" s="154" customFormat="1" ht="35.1" customHeight="1" thickTop="1" thickBot="1" x14ac:dyDescent="0.3">
      <c r="A32" s="155" t="s">
        <v>170</v>
      </c>
      <c r="B32" s="156"/>
      <c r="C32" s="157" t="s">
        <v>177</v>
      </c>
      <c r="D32" s="274">
        <f>D28+D31</f>
        <v>0</v>
      </c>
      <c r="E32" s="240"/>
      <c r="F32" s="275">
        <f t="shared" ref="F32:J32" si="55">F28+F31</f>
        <v>0</v>
      </c>
      <c r="G32" s="275">
        <f t="shared" si="55"/>
        <v>0</v>
      </c>
      <c r="H32" s="275">
        <f t="shared" si="55"/>
        <v>0</v>
      </c>
      <c r="I32" s="275">
        <f t="shared" si="55"/>
        <v>0</v>
      </c>
      <c r="J32" s="275">
        <f t="shared" si="55"/>
        <v>0</v>
      </c>
      <c r="K32" s="274">
        <f>K28+K31</f>
        <v>0</v>
      </c>
      <c r="L32" s="240"/>
      <c r="M32" s="275">
        <f>M28+M31</f>
        <v>0</v>
      </c>
      <c r="N32" s="275">
        <f t="shared" ref="N32:Q32" si="56">N28+N31</f>
        <v>0</v>
      </c>
      <c r="O32" s="275">
        <f t="shared" si="56"/>
        <v>0</v>
      </c>
      <c r="P32" s="275">
        <f t="shared" si="56"/>
        <v>0</v>
      </c>
      <c r="Q32" s="275">
        <f t="shared" si="56"/>
        <v>0</v>
      </c>
      <c r="R32" s="274">
        <f>R28+R31</f>
        <v>0</v>
      </c>
      <c r="S32" s="240"/>
      <c r="T32" s="275">
        <f>T28</f>
        <v>0</v>
      </c>
      <c r="U32" s="274">
        <f>T32*$T$9</f>
        <v>0</v>
      </c>
      <c r="V32" s="276">
        <f t="shared" si="3"/>
        <v>0</v>
      </c>
      <c r="W32" s="275">
        <f>W28</f>
        <v>0</v>
      </c>
      <c r="X32" s="276">
        <f t="shared" ref="X32" si="57">W32*$W$9</f>
        <v>0</v>
      </c>
      <c r="Y32" s="276">
        <f t="shared" si="5"/>
        <v>0</v>
      </c>
      <c r="Z32" s="275">
        <f>Z28</f>
        <v>0</v>
      </c>
      <c r="AA32" s="274">
        <f>Z32*$Z$9</f>
        <v>0</v>
      </c>
      <c r="AB32" s="276">
        <f t="shared" si="37"/>
        <v>0</v>
      </c>
      <c r="AC32" s="275">
        <f>AC28</f>
        <v>0</v>
      </c>
      <c r="AD32" s="276">
        <f t="shared" ref="AD32" si="58">AC32*$AC$9</f>
        <v>0</v>
      </c>
      <c r="AE32" s="276">
        <f t="shared" si="8"/>
        <v>0</v>
      </c>
      <c r="AF32" s="275">
        <f>AF28</f>
        <v>0</v>
      </c>
      <c r="AG32" s="277">
        <f>AF32*$AF$9</f>
        <v>0</v>
      </c>
      <c r="AH32" s="276">
        <f>AG32</f>
        <v>0</v>
      </c>
      <c r="AI32" s="276">
        <f>V32+Y32+AB32+AE32+AH32</f>
        <v>0</v>
      </c>
      <c r="AJ32" s="240"/>
      <c r="AK32" s="275">
        <f>AK28+AK31</f>
        <v>0</v>
      </c>
      <c r="AL32" s="276">
        <f>AK32*$AK$9</f>
        <v>0</v>
      </c>
      <c r="AM32" s="276">
        <f>AL32</f>
        <v>0</v>
      </c>
      <c r="AN32" s="275">
        <f>AN28+AN31</f>
        <v>0</v>
      </c>
      <c r="AO32" s="276">
        <f t="shared" si="14"/>
        <v>0</v>
      </c>
      <c r="AP32" s="276">
        <f t="shared" si="15"/>
        <v>0</v>
      </c>
      <c r="AQ32" s="275">
        <f>AQ28+AQ31</f>
        <v>0</v>
      </c>
      <c r="AR32" s="276">
        <f t="shared" si="16"/>
        <v>0</v>
      </c>
      <c r="AS32" s="276">
        <f>AR32</f>
        <v>0</v>
      </c>
      <c r="AT32" s="275">
        <f>AT28+AT31</f>
        <v>0</v>
      </c>
      <c r="AU32" s="276">
        <f t="shared" si="18"/>
        <v>0</v>
      </c>
      <c r="AV32" s="276">
        <f t="shared" si="19"/>
        <v>0</v>
      </c>
      <c r="AW32" s="275">
        <f>AW28+AW31</f>
        <v>0</v>
      </c>
      <c r="AX32" s="276">
        <f t="shared" si="20"/>
        <v>0</v>
      </c>
      <c r="AY32" s="276">
        <f t="shared" si="21"/>
        <v>0</v>
      </c>
      <c r="AZ32" s="276">
        <f>AM32+AP32+AS32+AV32+AY32</f>
        <v>0</v>
      </c>
      <c r="BA32" s="240"/>
      <c r="BB32" s="275">
        <f>BB28+BB31</f>
        <v>0</v>
      </c>
      <c r="BC32" s="274">
        <f t="shared" si="23"/>
        <v>0</v>
      </c>
      <c r="BD32" s="276">
        <f t="shared" si="24"/>
        <v>0</v>
      </c>
      <c r="BE32" s="275">
        <f>BE28+BE31</f>
        <v>0</v>
      </c>
      <c r="BF32" s="274">
        <f t="shared" si="25"/>
        <v>0</v>
      </c>
      <c r="BG32" s="276">
        <f t="shared" si="26"/>
        <v>0</v>
      </c>
      <c r="BH32" s="275">
        <f>BH28+BH31</f>
        <v>0</v>
      </c>
      <c r="BI32" s="274">
        <f t="shared" si="27"/>
        <v>0</v>
      </c>
      <c r="BJ32" s="276">
        <f t="shared" si="28"/>
        <v>0</v>
      </c>
      <c r="BK32" s="275">
        <f>BK28+BK31</f>
        <v>0</v>
      </c>
      <c r="BL32" s="274">
        <f>BK32*$BK$9</f>
        <v>0</v>
      </c>
      <c r="BM32" s="276">
        <f t="shared" si="30"/>
        <v>0</v>
      </c>
      <c r="BN32" s="275">
        <f>BN28+BN31</f>
        <v>0</v>
      </c>
      <c r="BO32" s="274">
        <f>BN32*$BN$9</f>
        <v>0</v>
      </c>
      <c r="BP32" s="276">
        <f t="shared" si="32"/>
        <v>0</v>
      </c>
      <c r="BQ32" s="276">
        <f>BD32+BG32+BJ32+BM32+BP32</f>
        <v>0</v>
      </c>
      <c r="BR32" s="240"/>
      <c r="BS32" s="274">
        <f>K32+R32+AI32+AZ32+BQ32</f>
        <v>0</v>
      </c>
      <c r="BT32" s="240"/>
      <c r="BU32" s="274">
        <f t="shared" si="34"/>
        <v>0</v>
      </c>
      <c r="BV32" s="260"/>
      <c r="BW32" s="274">
        <f>BW28+BW31</f>
        <v>0</v>
      </c>
      <c r="BX32" s="274">
        <f>BX28+BX31</f>
        <v>0</v>
      </c>
      <c r="BY32" s="274">
        <f>BY28+BY31</f>
        <v>0</v>
      </c>
      <c r="BZ32" s="274">
        <f t="shared" ref="BZ32:CD32" si="59">BZ28+BZ31</f>
        <v>0</v>
      </c>
      <c r="CA32" s="274">
        <f t="shared" si="59"/>
        <v>0</v>
      </c>
      <c r="CB32" s="274">
        <f>CB28+CB31</f>
        <v>0</v>
      </c>
      <c r="CC32" s="274">
        <f t="shared" si="59"/>
        <v>0</v>
      </c>
      <c r="CD32" s="274">
        <f t="shared" si="59"/>
        <v>0</v>
      </c>
      <c r="CE32" s="274">
        <f>CE28+CE31</f>
        <v>0</v>
      </c>
      <c r="CF32" s="274">
        <f>CF28+CF31</f>
        <v>0</v>
      </c>
      <c r="CG32" s="276">
        <f>SUM(BW32:CF32)</f>
        <v>0</v>
      </c>
      <c r="CH32" s="240"/>
      <c r="CI32" s="276">
        <f t="shared" si="36"/>
        <v>0</v>
      </c>
      <c r="CJ32" s="233"/>
      <c r="CK32" s="261"/>
    </row>
    <row r="33" spans="1:70" ht="16.5" x14ac:dyDescent="0.25">
      <c r="A33" s="158" t="s">
        <v>131</v>
      </c>
      <c r="B33" s="158"/>
      <c r="L33" s="159"/>
      <c r="AG33" s="160"/>
      <c r="AJ33" s="159"/>
      <c r="BR33" s="161"/>
    </row>
    <row r="34" spans="1:70" ht="16.5" x14ac:dyDescent="0.25">
      <c r="A34" s="158" t="s">
        <v>150</v>
      </c>
      <c r="B34" s="158"/>
      <c r="C34" s="162"/>
      <c r="AJ34" s="159"/>
      <c r="BR34" s="161"/>
    </row>
    <row r="35" spans="1:70" ht="17.25" x14ac:dyDescent="0.25">
      <c r="A35" s="163" t="s">
        <v>151</v>
      </c>
      <c r="B35" s="163"/>
      <c r="AJ35" s="159"/>
    </row>
    <row r="36" spans="1:70" ht="16.5" x14ac:dyDescent="0.25">
      <c r="A36" s="164" t="s">
        <v>152</v>
      </c>
      <c r="B36" s="164"/>
    </row>
  </sheetData>
  <sheetProtection algorithmName="SHA-512" hashValue="Roct4v37PeO3VlRjAA8bMdVUv+Gbu8SXHO0Bb51oOfdVub4t4KNzGfwDZWq6XL1OKsz1D1+7L/8f7ZN84oDrsg==" saltValue="jk4UDAi7/wrK+nVzIzam3w==" spinCount="100000" sheet="1" objects="1" scenarios="1"/>
  <mergeCells count="104">
    <mergeCell ref="BC6:BD6"/>
    <mergeCell ref="BF6:BG6"/>
    <mergeCell ref="AK4:AM4"/>
    <mergeCell ref="A6:C14"/>
    <mergeCell ref="U6:V6"/>
    <mergeCell ref="X6:Y6"/>
    <mergeCell ref="AA6:AB6"/>
    <mergeCell ref="AD6:AE6"/>
    <mergeCell ref="AG6:AH6"/>
    <mergeCell ref="AL6:AM6"/>
    <mergeCell ref="P7:P10"/>
    <mergeCell ref="Q7:Q10"/>
    <mergeCell ref="T7:T8"/>
    <mergeCell ref="U7:V10"/>
    <mergeCell ref="W7:W8"/>
    <mergeCell ref="X7:Y10"/>
    <mergeCell ref="Z7:Z8"/>
    <mergeCell ref="AA7:AB10"/>
    <mergeCell ref="T9:T10"/>
    <mergeCell ref="W9:W10"/>
    <mergeCell ref="Z9:Z10"/>
    <mergeCell ref="AN9:AN10"/>
    <mergeCell ref="AQ9:AQ10"/>
    <mergeCell ref="AT9:AT10"/>
    <mergeCell ref="CI6:CI10"/>
    <mergeCell ref="CK6:CK10"/>
    <mergeCell ref="F7:F10"/>
    <mergeCell ref="G7:G10"/>
    <mergeCell ref="H7:H10"/>
    <mergeCell ref="I7:I10"/>
    <mergeCell ref="J7:J10"/>
    <mergeCell ref="M7:M10"/>
    <mergeCell ref="N7:N10"/>
    <mergeCell ref="O7:O10"/>
    <mergeCell ref="BI6:BJ6"/>
    <mergeCell ref="BL6:BM6"/>
    <mergeCell ref="BO6:BP6"/>
    <mergeCell ref="BS6:BS10"/>
    <mergeCell ref="BU6:BU10"/>
    <mergeCell ref="CG6:CG10"/>
    <mergeCell ref="BW7:BW10"/>
    <mergeCell ref="BX7:BX10"/>
    <mergeCell ref="BY7:BY10"/>
    <mergeCell ref="BZ7:BZ10"/>
    <mergeCell ref="AO6:AP6"/>
    <mergeCell ref="AR6:AS6"/>
    <mergeCell ref="AU6:AV6"/>
    <mergeCell ref="AX6:AY6"/>
    <mergeCell ref="AC7:AC8"/>
    <mergeCell ref="AD7:AE10"/>
    <mergeCell ref="AF7:AF8"/>
    <mergeCell ref="AG7:AH10"/>
    <mergeCell ref="AK7:AK8"/>
    <mergeCell ref="AL7:AM10"/>
    <mergeCell ref="AC9:AC10"/>
    <mergeCell ref="AF9:AF10"/>
    <mergeCell ref="AK9:AK10"/>
    <mergeCell ref="CD7:CD10"/>
    <mergeCell ref="CE7:CE10"/>
    <mergeCell ref="CF7:CF10"/>
    <mergeCell ref="BH7:BH8"/>
    <mergeCell ref="BI7:BJ10"/>
    <mergeCell ref="BK7:BK8"/>
    <mergeCell ref="BL7:BM10"/>
    <mergeCell ref="BN7:BN8"/>
    <mergeCell ref="BO7:BP10"/>
    <mergeCell ref="BH9:BH10"/>
    <mergeCell ref="BK9:BK10"/>
    <mergeCell ref="BN9:BN10"/>
    <mergeCell ref="BE7:BE8"/>
    <mergeCell ref="BF7:BG10"/>
    <mergeCell ref="AW9:AW10"/>
    <mergeCell ref="BB9:BB10"/>
    <mergeCell ref="BE9:BE10"/>
    <mergeCell ref="AN7:AN8"/>
    <mergeCell ref="AO7:AP10"/>
    <mergeCell ref="AQ7:AQ8"/>
    <mergeCell ref="AR7:AS10"/>
    <mergeCell ref="AT7:AT8"/>
    <mergeCell ref="AU7:AV10"/>
    <mergeCell ref="A5:C5"/>
    <mergeCell ref="BH13:BJ13"/>
    <mergeCell ref="BK13:BM13"/>
    <mergeCell ref="BN13:BP13"/>
    <mergeCell ref="BW14:CF14"/>
    <mergeCell ref="AN13:AP13"/>
    <mergeCell ref="AQ13:AS13"/>
    <mergeCell ref="AT13:AV13"/>
    <mergeCell ref="AW13:AY13"/>
    <mergeCell ref="BB13:BD13"/>
    <mergeCell ref="BE13:BG13"/>
    <mergeCell ref="T13:V13"/>
    <mergeCell ref="W13:Y13"/>
    <mergeCell ref="Z13:AB13"/>
    <mergeCell ref="AC13:AE13"/>
    <mergeCell ref="AF13:AH13"/>
    <mergeCell ref="AK13:AM13"/>
    <mergeCell ref="CA7:CA10"/>
    <mergeCell ref="CB7:CB10"/>
    <mergeCell ref="CC7:CC10"/>
    <mergeCell ref="AW7:AW8"/>
    <mergeCell ref="AX7:AY10"/>
    <mergeCell ref="BB7:BB8"/>
    <mergeCell ref="BC7:BD10"/>
  </mergeCells>
  <pageMargins left="0.70866141732283472" right="0.70866141732283472" top="0.78740157480314965" bottom="0.78740157480314965" header="0.31496062992125984" footer="0.31496062992125984"/>
  <pageSetup paperSize="8" scale="70" fitToWidth="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M36"/>
  <sheetViews>
    <sheetView showGridLines="0" showRuler="0" view="pageBreakPreview" zoomScaleNormal="100" zoomScaleSheetLayoutView="100" zoomScalePageLayoutView="90" workbookViewId="0">
      <selection activeCell="H15" sqref="H15"/>
    </sheetView>
  </sheetViews>
  <sheetFormatPr baseColWidth="10" defaultColWidth="11.7109375" defaultRowHeight="12.75" x14ac:dyDescent="0.2"/>
  <cols>
    <col min="1" max="1" width="3.85546875" style="354" customWidth="1"/>
    <col min="2" max="2" width="30.7109375" style="354" customWidth="1"/>
    <col min="3" max="3" width="10.7109375" style="354" customWidth="1"/>
    <col min="4" max="6" width="16.7109375" style="354" customWidth="1"/>
    <col min="7" max="8" width="18.7109375" style="354" customWidth="1"/>
    <col min="9" max="12" width="12.7109375" style="354" customWidth="1"/>
    <col min="13" max="13" width="10.7109375" style="354" customWidth="1"/>
    <col min="14" max="16384" width="11.7109375" style="354"/>
  </cols>
  <sheetData>
    <row r="1" spans="1:13" ht="15" customHeight="1" x14ac:dyDescent="0.25">
      <c r="A1" s="694" t="s">
        <v>248</v>
      </c>
      <c r="B1" s="694"/>
      <c r="C1" s="694"/>
      <c r="D1" s="694"/>
      <c r="E1" s="694"/>
      <c r="F1" s="694"/>
      <c r="G1" s="694"/>
      <c r="H1" s="694"/>
      <c r="I1" s="694"/>
      <c r="J1" s="694"/>
      <c r="K1" s="694"/>
      <c r="L1" s="694"/>
      <c r="M1" s="694"/>
    </row>
    <row r="2" spans="1:13" ht="12" customHeight="1" x14ac:dyDescent="0.25">
      <c r="A2" s="414"/>
      <c r="B2" s="414"/>
      <c r="C2" s="414"/>
      <c r="D2" s="414"/>
      <c r="E2" s="414"/>
      <c r="F2" s="414"/>
      <c r="G2" s="414"/>
      <c r="H2" s="414"/>
      <c r="I2" s="414"/>
      <c r="J2" s="414"/>
      <c r="K2" s="414"/>
      <c r="L2" s="414"/>
      <c r="M2" s="414"/>
    </row>
    <row r="3" spans="1:13" ht="19.899999999999999" customHeight="1" x14ac:dyDescent="0.25">
      <c r="A3" s="415" t="s">
        <v>249</v>
      </c>
      <c r="B3" s="358"/>
    </row>
    <row r="4" spans="1:13" ht="10.15" customHeight="1" thickBot="1" x14ac:dyDescent="0.25">
      <c r="A4" s="360"/>
      <c r="B4" s="360"/>
      <c r="C4" s="360"/>
      <c r="D4" s="360"/>
      <c r="E4" s="360"/>
      <c r="F4" s="360"/>
      <c r="G4" s="360"/>
      <c r="H4" s="360"/>
      <c r="I4" s="360"/>
      <c r="J4" s="360"/>
      <c r="K4" s="360"/>
      <c r="L4" s="360"/>
      <c r="M4" s="360"/>
    </row>
    <row r="5" spans="1:13" ht="15" customHeight="1" x14ac:dyDescent="0.25">
      <c r="A5" s="739" t="s">
        <v>250</v>
      </c>
      <c r="B5" s="696"/>
      <c r="C5" s="361" t="s">
        <v>71</v>
      </c>
      <c r="D5" s="361" t="s">
        <v>73</v>
      </c>
      <c r="E5" s="361" t="s">
        <v>73</v>
      </c>
      <c r="F5" s="361" t="s">
        <v>73</v>
      </c>
      <c r="G5" s="361" t="s">
        <v>73</v>
      </c>
      <c r="H5" s="361" t="s">
        <v>73</v>
      </c>
      <c r="I5" s="361" t="s">
        <v>227</v>
      </c>
      <c r="J5" s="361" t="s">
        <v>228</v>
      </c>
      <c r="K5" s="362" t="s">
        <v>229</v>
      </c>
      <c r="L5" s="361" t="s">
        <v>228</v>
      </c>
      <c r="M5" s="416" t="s">
        <v>230</v>
      </c>
    </row>
    <row r="6" spans="1:13" ht="15" customHeight="1" x14ac:dyDescent="0.2">
      <c r="A6" s="697"/>
      <c r="B6" s="698"/>
      <c r="C6" s="365"/>
      <c r="D6" s="365" t="s">
        <v>74</v>
      </c>
      <c r="E6" s="365" t="s">
        <v>74</v>
      </c>
      <c r="F6" s="365" t="s">
        <v>74</v>
      </c>
      <c r="G6" s="365" t="s">
        <v>74</v>
      </c>
      <c r="H6" s="365" t="s">
        <v>74</v>
      </c>
      <c r="I6" s="365" t="s">
        <v>73</v>
      </c>
      <c r="J6" s="365" t="s">
        <v>231</v>
      </c>
      <c r="K6" s="364" t="s">
        <v>251</v>
      </c>
      <c r="L6" s="365" t="s">
        <v>233</v>
      </c>
      <c r="M6" s="417" t="s">
        <v>252</v>
      </c>
    </row>
    <row r="7" spans="1:13" ht="15" customHeight="1" x14ac:dyDescent="0.2">
      <c r="A7" s="697"/>
      <c r="B7" s="698"/>
      <c r="C7" s="364"/>
      <c r="D7" s="365" t="s">
        <v>253</v>
      </c>
      <c r="E7" s="365" t="s">
        <v>254</v>
      </c>
      <c r="F7" s="365" t="s">
        <v>255</v>
      </c>
      <c r="G7" s="365" t="s">
        <v>256</v>
      </c>
      <c r="H7" s="365" t="s">
        <v>257</v>
      </c>
      <c r="I7" s="365" t="s">
        <v>258</v>
      </c>
      <c r="J7" s="365" t="s">
        <v>259</v>
      </c>
      <c r="K7" s="364"/>
      <c r="L7" s="365" t="s">
        <v>260</v>
      </c>
      <c r="M7" s="418"/>
    </row>
    <row r="8" spans="1:13" ht="12" customHeight="1" x14ac:dyDescent="0.2">
      <c r="A8" s="697"/>
      <c r="B8" s="698"/>
      <c r="C8" s="364"/>
      <c r="D8" s="364" t="s">
        <v>76</v>
      </c>
      <c r="E8" s="364" t="s">
        <v>79</v>
      </c>
      <c r="F8" s="364" t="s">
        <v>81</v>
      </c>
      <c r="G8" s="364" t="s">
        <v>83</v>
      </c>
      <c r="H8" s="364" t="s">
        <v>92</v>
      </c>
      <c r="I8" s="364"/>
      <c r="J8" s="364"/>
      <c r="K8" s="364"/>
      <c r="L8" s="364"/>
      <c r="M8" s="418"/>
    </row>
    <row r="9" spans="1:13" ht="12" customHeight="1" x14ac:dyDescent="0.2">
      <c r="A9" s="697"/>
      <c r="B9" s="698"/>
      <c r="C9" s="364"/>
      <c r="D9" s="364"/>
      <c r="E9" s="364"/>
      <c r="F9" s="364"/>
      <c r="G9" s="364" t="s">
        <v>84</v>
      </c>
      <c r="H9" s="364" t="s">
        <v>93</v>
      </c>
      <c r="I9" s="364"/>
      <c r="J9" s="364"/>
      <c r="K9" s="364"/>
      <c r="L9" s="364"/>
      <c r="M9" s="418"/>
    </row>
    <row r="10" spans="1:13" ht="12" customHeight="1" x14ac:dyDescent="0.2">
      <c r="A10" s="697"/>
      <c r="B10" s="698"/>
      <c r="C10" s="364"/>
      <c r="D10" s="364"/>
      <c r="E10" s="364"/>
      <c r="F10" s="364"/>
      <c r="G10" s="364" t="s">
        <v>85</v>
      </c>
      <c r="H10" s="364" t="s">
        <v>94</v>
      </c>
      <c r="I10" s="364"/>
      <c r="J10" s="364"/>
      <c r="K10" s="364"/>
      <c r="L10" s="364"/>
      <c r="M10" s="418"/>
    </row>
    <row r="11" spans="1:13" ht="15" customHeight="1" x14ac:dyDescent="0.2">
      <c r="A11" s="697"/>
      <c r="B11" s="698"/>
      <c r="C11" s="369" t="s">
        <v>40</v>
      </c>
      <c r="D11" s="369" t="s">
        <v>40</v>
      </c>
      <c r="E11" s="369" t="s">
        <v>40</v>
      </c>
      <c r="F11" s="369" t="s">
        <v>40</v>
      </c>
      <c r="G11" s="369" t="s">
        <v>40</v>
      </c>
      <c r="H11" s="369" t="s">
        <v>40</v>
      </c>
      <c r="I11" s="369" t="s">
        <v>40</v>
      </c>
      <c r="J11" s="369" t="s">
        <v>40</v>
      </c>
      <c r="K11" s="369" t="s">
        <v>40</v>
      </c>
      <c r="L11" s="369" t="s">
        <v>40</v>
      </c>
      <c r="M11" s="419" t="s">
        <v>40</v>
      </c>
    </row>
    <row r="12" spans="1:13" ht="15" customHeight="1" thickBot="1" x14ac:dyDescent="0.25">
      <c r="A12" s="699"/>
      <c r="B12" s="700"/>
      <c r="C12" s="371">
        <v>1</v>
      </c>
      <c r="D12" s="371">
        <v>2</v>
      </c>
      <c r="E12" s="371">
        <v>3</v>
      </c>
      <c r="F12" s="371">
        <v>4</v>
      </c>
      <c r="G12" s="371">
        <v>5</v>
      </c>
      <c r="H12" s="371">
        <v>6</v>
      </c>
      <c r="I12" s="371">
        <v>7</v>
      </c>
      <c r="J12" s="371">
        <v>8</v>
      </c>
      <c r="K12" s="371">
        <v>9</v>
      </c>
      <c r="L12" s="371">
        <v>10</v>
      </c>
      <c r="M12" s="420">
        <v>11</v>
      </c>
    </row>
    <row r="13" spans="1:13" ht="27.4" customHeight="1" x14ac:dyDescent="0.2">
      <c r="A13" s="421">
        <v>1</v>
      </c>
      <c r="B13" s="422" t="s">
        <v>261</v>
      </c>
      <c r="C13" s="393">
        <f>'GEL mit Blattschutz'!D15</f>
        <v>0</v>
      </c>
      <c r="D13" s="379">
        <f>'GEL mit Blattschutz'!K15</f>
        <v>0</v>
      </c>
      <c r="E13" s="393">
        <f>'GEL mit Blattschutz'!R15</f>
        <v>0</v>
      </c>
      <c r="F13" s="379">
        <f>'GEL mit Blattschutz'!AI15</f>
        <v>0</v>
      </c>
      <c r="G13" s="379">
        <f>'GEL mit Blattschutz'!AZ15</f>
        <v>0</v>
      </c>
      <c r="H13" s="379">
        <f>'GEL mit Blattschutz'!BQ15</f>
        <v>0</v>
      </c>
      <c r="I13" s="379">
        <f>'GEL mit Blattschutz'!BS15</f>
        <v>0</v>
      </c>
      <c r="J13" s="379">
        <f>'GEL mit Blattschutz'!BU15</f>
        <v>0</v>
      </c>
      <c r="K13" s="379">
        <f>'GEL mit Blattschutz'!CG15</f>
        <v>0</v>
      </c>
      <c r="L13" s="379">
        <f>'GEL mit Blattschutz'!CI15</f>
        <v>0</v>
      </c>
      <c r="M13" s="423">
        <f>'GEL mit Blattschutz'!CK15</f>
        <v>0</v>
      </c>
    </row>
    <row r="14" spans="1:13" ht="15" customHeight="1" x14ac:dyDescent="0.2">
      <c r="A14" s="421">
        <v>2</v>
      </c>
      <c r="B14" s="378" t="s">
        <v>70</v>
      </c>
      <c r="C14" s="393">
        <f>'GEL mit Blattschutz'!D16</f>
        <v>0</v>
      </c>
      <c r="D14" s="379">
        <f>'GEL mit Blattschutz'!K16</f>
        <v>0</v>
      </c>
      <c r="E14" s="393">
        <f>'GEL mit Blattschutz'!R16</f>
        <v>0</v>
      </c>
      <c r="F14" s="379">
        <f>'GEL mit Blattschutz'!AI16</f>
        <v>0</v>
      </c>
      <c r="G14" s="379">
        <f>'GEL mit Blattschutz'!AZ16</f>
        <v>0</v>
      </c>
      <c r="H14" s="379">
        <f>'GEL mit Blattschutz'!BQ16</f>
        <v>0</v>
      </c>
      <c r="I14" s="379">
        <f>'GEL mit Blattschutz'!BS16</f>
        <v>0</v>
      </c>
      <c r="J14" s="379">
        <f>'GEL mit Blattschutz'!BU16</f>
        <v>0</v>
      </c>
      <c r="K14" s="379">
        <f>'GEL mit Blattschutz'!CG16</f>
        <v>0</v>
      </c>
      <c r="L14" s="379">
        <f>'GEL mit Blattschutz'!CI16</f>
        <v>0</v>
      </c>
      <c r="M14" s="423">
        <f>'GEL mit Blattschutz'!CK16</f>
        <v>0</v>
      </c>
    </row>
    <row r="15" spans="1:13" ht="27.4" customHeight="1" x14ac:dyDescent="0.2">
      <c r="A15" s="421">
        <v>3</v>
      </c>
      <c r="B15" s="378" t="s">
        <v>262</v>
      </c>
      <c r="C15" s="393">
        <f>'GEL mit Blattschutz'!D17</f>
        <v>0</v>
      </c>
      <c r="D15" s="379">
        <f>'GEL mit Blattschutz'!K17</f>
        <v>0</v>
      </c>
      <c r="E15" s="393">
        <f>'GEL mit Blattschutz'!R17</f>
        <v>0</v>
      </c>
      <c r="F15" s="379">
        <f>'GEL mit Blattschutz'!AI17</f>
        <v>0</v>
      </c>
      <c r="G15" s="379">
        <f>'GEL mit Blattschutz'!AZ17</f>
        <v>0</v>
      </c>
      <c r="H15" s="379">
        <f>'GEL mit Blattschutz'!BQ17</f>
        <v>0</v>
      </c>
      <c r="I15" s="379">
        <f>'GEL mit Blattschutz'!BS17</f>
        <v>0</v>
      </c>
      <c r="J15" s="379">
        <f>'GEL mit Blattschutz'!BU17</f>
        <v>0</v>
      </c>
      <c r="K15" s="379">
        <f>'GEL mit Blattschutz'!CG17</f>
        <v>0</v>
      </c>
      <c r="L15" s="379">
        <f>'GEL mit Blattschutz'!CI17</f>
        <v>0</v>
      </c>
      <c r="M15" s="423">
        <f>'GEL mit Blattschutz'!CK17</f>
        <v>0</v>
      </c>
    </row>
    <row r="16" spans="1:13" ht="15" customHeight="1" x14ac:dyDescent="0.2">
      <c r="A16" s="421">
        <v>4</v>
      </c>
      <c r="B16" s="378" t="s">
        <v>32</v>
      </c>
      <c r="C16" s="393">
        <f>'GEL mit Blattschutz'!D18</f>
        <v>0</v>
      </c>
      <c r="D16" s="379">
        <f>'GEL mit Blattschutz'!K18</f>
        <v>0</v>
      </c>
      <c r="E16" s="393">
        <f>'GEL mit Blattschutz'!R18</f>
        <v>0</v>
      </c>
      <c r="F16" s="379">
        <f>'GEL mit Blattschutz'!AI18</f>
        <v>0</v>
      </c>
      <c r="G16" s="379">
        <f>'GEL mit Blattschutz'!AZ18</f>
        <v>0</v>
      </c>
      <c r="H16" s="379">
        <f>'GEL mit Blattschutz'!BQ18</f>
        <v>0</v>
      </c>
      <c r="I16" s="379">
        <f>'GEL mit Blattschutz'!BS18</f>
        <v>0</v>
      </c>
      <c r="J16" s="379">
        <f>'GEL mit Blattschutz'!BU18</f>
        <v>0</v>
      </c>
      <c r="K16" s="379">
        <f>'GEL mit Blattschutz'!CG18</f>
        <v>0</v>
      </c>
      <c r="L16" s="379">
        <f>'GEL mit Blattschutz'!CI18</f>
        <v>0</v>
      </c>
      <c r="M16" s="423">
        <f>'GEL mit Blattschutz'!CK18</f>
        <v>0</v>
      </c>
    </row>
    <row r="17" spans="1:13" ht="15" customHeight="1" x14ac:dyDescent="0.2">
      <c r="A17" s="421">
        <v>5</v>
      </c>
      <c r="B17" s="378" t="s">
        <v>20</v>
      </c>
      <c r="C17" s="393">
        <f>'GEL mit Blattschutz'!D19</f>
        <v>0</v>
      </c>
      <c r="D17" s="379">
        <f>'GEL mit Blattschutz'!K19</f>
        <v>0</v>
      </c>
      <c r="E17" s="393">
        <f>'GEL mit Blattschutz'!R19</f>
        <v>0</v>
      </c>
      <c r="F17" s="379">
        <f>'GEL mit Blattschutz'!AI19</f>
        <v>0</v>
      </c>
      <c r="G17" s="379">
        <f>'GEL mit Blattschutz'!AZ19</f>
        <v>0</v>
      </c>
      <c r="H17" s="379">
        <f>'GEL mit Blattschutz'!BQ19</f>
        <v>0</v>
      </c>
      <c r="I17" s="379">
        <f>'GEL mit Blattschutz'!BS19</f>
        <v>0</v>
      </c>
      <c r="J17" s="379">
        <f>'GEL mit Blattschutz'!BU19</f>
        <v>0</v>
      </c>
      <c r="K17" s="379">
        <f>'GEL mit Blattschutz'!CG19</f>
        <v>0</v>
      </c>
      <c r="L17" s="379">
        <f>'GEL mit Blattschutz'!CI19</f>
        <v>0</v>
      </c>
      <c r="M17" s="423">
        <f>'GEL mit Blattschutz'!CK19</f>
        <v>0</v>
      </c>
    </row>
    <row r="18" spans="1:13" ht="15" customHeight="1" x14ac:dyDescent="0.2">
      <c r="A18" s="421">
        <v>6</v>
      </c>
      <c r="B18" s="378" t="s">
        <v>68</v>
      </c>
      <c r="C18" s="393">
        <f>'GEL mit Blattschutz'!D20</f>
        <v>0</v>
      </c>
      <c r="D18" s="379">
        <f>'GEL mit Blattschutz'!K20</f>
        <v>0</v>
      </c>
      <c r="E18" s="393">
        <f>'GEL mit Blattschutz'!R20</f>
        <v>0</v>
      </c>
      <c r="F18" s="379">
        <f>'GEL mit Blattschutz'!AI20</f>
        <v>0</v>
      </c>
      <c r="G18" s="379">
        <f>'GEL mit Blattschutz'!AZ20</f>
        <v>0</v>
      </c>
      <c r="H18" s="379">
        <f>'GEL mit Blattschutz'!BQ20</f>
        <v>0</v>
      </c>
      <c r="I18" s="379">
        <f>'GEL mit Blattschutz'!BS20</f>
        <v>0</v>
      </c>
      <c r="J18" s="379">
        <f>'GEL mit Blattschutz'!BU20</f>
        <v>0</v>
      </c>
      <c r="K18" s="379">
        <f>'GEL mit Blattschutz'!CG20</f>
        <v>0</v>
      </c>
      <c r="L18" s="379">
        <f>'GEL mit Blattschutz'!CI20</f>
        <v>0</v>
      </c>
      <c r="M18" s="423">
        <f>'GEL mit Blattschutz'!CK20</f>
        <v>0</v>
      </c>
    </row>
    <row r="19" spans="1:13" ht="27.4" customHeight="1" x14ac:dyDescent="0.2">
      <c r="A19" s="424">
        <v>7</v>
      </c>
      <c r="B19" s="425" t="s">
        <v>171</v>
      </c>
      <c r="C19" s="400">
        <f>'GEL mit Blattschutz'!D21</f>
        <v>0</v>
      </c>
      <c r="D19" s="401">
        <f>'GEL mit Blattschutz'!K21</f>
        <v>0</v>
      </c>
      <c r="E19" s="400">
        <f>'GEL mit Blattschutz'!R21</f>
        <v>0</v>
      </c>
      <c r="F19" s="401">
        <f>'GEL mit Blattschutz'!AI21</f>
        <v>0</v>
      </c>
      <c r="G19" s="401">
        <f>'GEL mit Blattschutz'!AZ21</f>
        <v>0</v>
      </c>
      <c r="H19" s="401">
        <f>'GEL mit Blattschutz'!BQ21</f>
        <v>0</v>
      </c>
      <c r="I19" s="401">
        <f>'GEL mit Blattschutz'!BS21</f>
        <v>0</v>
      </c>
      <c r="J19" s="401">
        <f>'GEL mit Blattschutz'!BU21</f>
        <v>0</v>
      </c>
      <c r="K19" s="401">
        <f>'GEL mit Blattschutz'!CG21</f>
        <v>0</v>
      </c>
      <c r="L19" s="401">
        <f>'GEL mit Blattschutz'!CI21</f>
        <v>0</v>
      </c>
      <c r="M19" s="426">
        <f>'GEL mit Blattschutz'!CK21</f>
        <v>0</v>
      </c>
    </row>
    <row r="20" spans="1:13" ht="19.899999999999999" customHeight="1" x14ac:dyDescent="0.2">
      <c r="A20" s="427">
        <v>8</v>
      </c>
      <c r="B20" s="428" t="s">
        <v>172</v>
      </c>
      <c r="C20" s="429">
        <f>'GEL mit Blattschutz'!D22</f>
        <v>0</v>
      </c>
      <c r="D20" s="430">
        <f>'GEL mit Blattschutz'!K22</f>
        <v>0</v>
      </c>
      <c r="E20" s="429">
        <f>'GEL mit Blattschutz'!R22</f>
        <v>0</v>
      </c>
      <c r="F20" s="430">
        <f>'GEL mit Blattschutz'!AI22</f>
        <v>0</v>
      </c>
      <c r="G20" s="430">
        <f>'GEL mit Blattschutz'!AZ22</f>
        <v>0</v>
      </c>
      <c r="H20" s="430">
        <f>'GEL mit Blattschutz'!BQ22</f>
        <v>0</v>
      </c>
      <c r="I20" s="430">
        <f>'GEL mit Blattschutz'!BS22</f>
        <v>0</v>
      </c>
      <c r="J20" s="430">
        <f>'GEL mit Blattschutz'!BU22</f>
        <v>0</v>
      </c>
      <c r="K20" s="430">
        <f>'GEL mit Blattschutz'!CG22</f>
        <v>0</v>
      </c>
      <c r="L20" s="430">
        <f>'GEL mit Blattschutz'!CI22</f>
        <v>0</v>
      </c>
      <c r="M20" s="431">
        <f>'GEL mit Blattschutz'!CK22</f>
        <v>0</v>
      </c>
    </row>
    <row r="21" spans="1:13" ht="27.4" customHeight="1" x14ac:dyDescent="0.2">
      <c r="A21" s="421">
        <v>9</v>
      </c>
      <c r="B21" s="392" t="s">
        <v>263</v>
      </c>
      <c r="C21" s="393">
        <f>'GEL mit Blattschutz'!D23</f>
        <v>0</v>
      </c>
      <c r="D21" s="379">
        <f>'GEL mit Blattschutz'!K23</f>
        <v>0</v>
      </c>
      <c r="E21" s="393">
        <f>'GEL mit Blattschutz'!R23</f>
        <v>0</v>
      </c>
      <c r="F21" s="379">
        <f>'GEL mit Blattschutz'!AI23</f>
        <v>0</v>
      </c>
      <c r="G21" s="379">
        <f>'GEL mit Blattschutz'!AZ23</f>
        <v>0</v>
      </c>
      <c r="H21" s="379">
        <f>'GEL mit Blattschutz'!BQ23</f>
        <v>0</v>
      </c>
      <c r="I21" s="379">
        <f>'GEL mit Blattschutz'!BS23</f>
        <v>0</v>
      </c>
      <c r="J21" s="379">
        <f>'GEL mit Blattschutz'!BU23</f>
        <v>0</v>
      </c>
      <c r="K21" s="379">
        <f>'GEL mit Blattschutz'!CG23</f>
        <v>0</v>
      </c>
      <c r="L21" s="379">
        <f>'GEL mit Blattschutz'!CI23</f>
        <v>0</v>
      </c>
      <c r="M21" s="423">
        <f>'GEL mit Blattschutz'!CK23</f>
        <v>0</v>
      </c>
    </row>
    <row r="22" spans="1:13" ht="27.4" customHeight="1" x14ac:dyDescent="0.2">
      <c r="A22" s="421">
        <v>10</v>
      </c>
      <c r="B22" s="432" t="s">
        <v>264</v>
      </c>
      <c r="C22" s="393">
        <f>'GEL mit Blattschutz'!D24</f>
        <v>0</v>
      </c>
      <c r="D22" s="379">
        <f>'GEL mit Blattschutz'!K24</f>
        <v>0</v>
      </c>
      <c r="E22" s="393">
        <f>'GEL mit Blattschutz'!R24</f>
        <v>0</v>
      </c>
      <c r="F22" s="379">
        <f>'GEL mit Blattschutz'!AI24</f>
        <v>0</v>
      </c>
      <c r="G22" s="379">
        <f>'GEL mit Blattschutz'!AZ24</f>
        <v>0</v>
      </c>
      <c r="H22" s="379">
        <f>'GEL mit Blattschutz'!BQ24</f>
        <v>0</v>
      </c>
      <c r="I22" s="379">
        <f>'GEL mit Blattschutz'!BS24</f>
        <v>0</v>
      </c>
      <c r="J22" s="379">
        <f>'GEL mit Blattschutz'!BU24</f>
        <v>0</v>
      </c>
      <c r="K22" s="379">
        <f>'GEL mit Blattschutz'!CG24</f>
        <v>0</v>
      </c>
      <c r="L22" s="379">
        <f>'GEL mit Blattschutz'!CI24</f>
        <v>0</v>
      </c>
      <c r="M22" s="423">
        <f>'GEL mit Blattschutz'!CK24</f>
        <v>0</v>
      </c>
    </row>
    <row r="23" spans="1:13" ht="15" customHeight="1" x14ac:dyDescent="0.2">
      <c r="A23" s="421">
        <v>11</v>
      </c>
      <c r="B23" s="432" t="s">
        <v>173</v>
      </c>
      <c r="C23" s="393">
        <f>'GEL mit Blattschutz'!D25</f>
        <v>0</v>
      </c>
      <c r="D23" s="379">
        <f>'GEL mit Blattschutz'!K25</f>
        <v>0</v>
      </c>
      <c r="E23" s="393">
        <f>'GEL mit Blattschutz'!R25</f>
        <v>0</v>
      </c>
      <c r="F23" s="379">
        <f>'GEL mit Blattschutz'!AI25</f>
        <v>0</v>
      </c>
      <c r="G23" s="379">
        <f>'GEL mit Blattschutz'!AZ25</f>
        <v>0</v>
      </c>
      <c r="H23" s="379">
        <f>'GEL mit Blattschutz'!BQ25</f>
        <v>0</v>
      </c>
      <c r="I23" s="379">
        <f>'GEL mit Blattschutz'!BS25</f>
        <v>0</v>
      </c>
      <c r="J23" s="379">
        <f>'GEL mit Blattschutz'!BU25</f>
        <v>0</v>
      </c>
      <c r="K23" s="379">
        <f>'GEL mit Blattschutz'!CG25</f>
        <v>0</v>
      </c>
      <c r="L23" s="379">
        <f>'GEL mit Blattschutz'!CI25</f>
        <v>0</v>
      </c>
      <c r="M23" s="423">
        <f>'GEL mit Blattschutz'!CK25</f>
        <v>0</v>
      </c>
    </row>
    <row r="24" spans="1:13" ht="15" customHeight="1" x14ac:dyDescent="0.2">
      <c r="A24" s="421">
        <v>12</v>
      </c>
      <c r="B24" s="432" t="s">
        <v>69</v>
      </c>
      <c r="C24" s="393">
        <f>'GEL mit Blattschutz'!D26</f>
        <v>0</v>
      </c>
      <c r="D24" s="379">
        <f>'GEL mit Blattschutz'!K26</f>
        <v>0</v>
      </c>
      <c r="E24" s="393">
        <f>'GEL mit Blattschutz'!R26</f>
        <v>0</v>
      </c>
      <c r="F24" s="379">
        <f>'GEL mit Blattschutz'!AI26</f>
        <v>0</v>
      </c>
      <c r="G24" s="379">
        <f>'GEL mit Blattschutz'!AZ26</f>
        <v>0</v>
      </c>
      <c r="H24" s="379">
        <f>'GEL mit Blattschutz'!BQ26</f>
        <v>0</v>
      </c>
      <c r="I24" s="379">
        <f>'GEL mit Blattschutz'!BS26</f>
        <v>0</v>
      </c>
      <c r="J24" s="379">
        <f>'GEL mit Blattschutz'!BU26</f>
        <v>0</v>
      </c>
      <c r="K24" s="379">
        <f>'GEL mit Blattschutz'!CG26</f>
        <v>0</v>
      </c>
      <c r="L24" s="379">
        <f>'GEL mit Blattschutz'!CI26</f>
        <v>0</v>
      </c>
      <c r="M24" s="423">
        <f>'GEL mit Blattschutz'!CK26</f>
        <v>0</v>
      </c>
    </row>
    <row r="25" spans="1:13" ht="30" customHeight="1" x14ac:dyDescent="0.2">
      <c r="A25" s="424">
        <v>13</v>
      </c>
      <c r="B25" s="425" t="s">
        <v>174</v>
      </c>
      <c r="C25" s="400">
        <f>'GEL mit Blattschutz'!D27</f>
        <v>0</v>
      </c>
      <c r="D25" s="401">
        <f>'GEL mit Blattschutz'!K27</f>
        <v>0</v>
      </c>
      <c r="E25" s="400">
        <f>'GEL mit Blattschutz'!R27</f>
        <v>0</v>
      </c>
      <c r="F25" s="401">
        <f>'GEL mit Blattschutz'!AI27</f>
        <v>0</v>
      </c>
      <c r="G25" s="401">
        <f>'GEL mit Blattschutz'!AZ27</f>
        <v>0</v>
      </c>
      <c r="H25" s="401">
        <f>'GEL mit Blattschutz'!BQ27</f>
        <v>0</v>
      </c>
      <c r="I25" s="401">
        <f>'GEL mit Blattschutz'!BS27</f>
        <v>0</v>
      </c>
      <c r="J25" s="401">
        <f>'GEL mit Blattschutz'!BU27</f>
        <v>0</v>
      </c>
      <c r="K25" s="401">
        <f>'GEL mit Blattschutz'!CG27</f>
        <v>0</v>
      </c>
      <c r="L25" s="401">
        <f>'GEL mit Blattschutz'!CI27</f>
        <v>0</v>
      </c>
      <c r="M25" s="426">
        <f>'GEL mit Blattschutz'!CK27</f>
        <v>0</v>
      </c>
    </row>
    <row r="26" spans="1:13" ht="30" customHeight="1" x14ac:dyDescent="0.2">
      <c r="A26" s="424">
        <v>14</v>
      </c>
      <c r="B26" s="425" t="s">
        <v>175</v>
      </c>
      <c r="C26" s="400">
        <f>'GEL mit Blattschutz'!D28</f>
        <v>0</v>
      </c>
      <c r="D26" s="401">
        <f>'GEL mit Blattschutz'!K28</f>
        <v>0</v>
      </c>
      <c r="E26" s="400">
        <f>'GEL mit Blattschutz'!R28</f>
        <v>0</v>
      </c>
      <c r="F26" s="401">
        <f>'GEL mit Blattschutz'!AI28</f>
        <v>0</v>
      </c>
      <c r="G26" s="401">
        <f>'GEL mit Blattschutz'!AZ28</f>
        <v>0</v>
      </c>
      <c r="H26" s="401">
        <f>'GEL mit Blattschutz'!BQ28</f>
        <v>0</v>
      </c>
      <c r="I26" s="401">
        <f>'GEL mit Blattschutz'!BS28</f>
        <v>0</v>
      </c>
      <c r="J26" s="401">
        <f>'GEL mit Blattschutz'!BU28</f>
        <v>0</v>
      </c>
      <c r="K26" s="401">
        <f>'GEL mit Blattschutz'!CG28</f>
        <v>0</v>
      </c>
      <c r="L26" s="401">
        <f>'GEL mit Blattschutz'!CI28</f>
        <v>0</v>
      </c>
      <c r="M26" s="426">
        <f>'GEL mit Blattschutz'!CK28</f>
        <v>0</v>
      </c>
    </row>
    <row r="27" spans="1:13" ht="19.899999999999999" customHeight="1" x14ac:dyDescent="0.2">
      <c r="A27" s="433">
        <v>15</v>
      </c>
      <c r="B27" s="434" t="s">
        <v>21</v>
      </c>
      <c r="C27" s="429">
        <f>'GEL mit Blattschutz'!D29</f>
        <v>0</v>
      </c>
      <c r="D27" s="430">
        <f>'GEL mit Blattschutz'!K29</f>
        <v>0</v>
      </c>
      <c r="E27" s="429">
        <f>'GEL mit Blattschutz'!R29</f>
        <v>0</v>
      </c>
      <c r="F27" s="435"/>
      <c r="G27" s="430">
        <f>'GEL mit Blattschutz'!AZ29</f>
        <v>0</v>
      </c>
      <c r="H27" s="430">
        <f>'GEL mit Blattschutz'!BQ29</f>
        <v>0</v>
      </c>
      <c r="I27" s="430">
        <f>'GEL mit Blattschutz'!BS29</f>
        <v>0</v>
      </c>
      <c r="J27" s="430">
        <f>'GEL mit Blattschutz'!BU29</f>
        <v>0</v>
      </c>
      <c r="K27" s="430">
        <f>'GEL mit Blattschutz'!CG29</f>
        <v>0</v>
      </c>
      <c r="L27" s="430">
        <f>'GEL mit Blattschutz'!CI29</f>
        <v>0</v>
      </c>
      <c r="M27" s="431">
        <f>'GEL mit Blattschutz'!CK29</f>
        <v>0</v>
      </c>
    </row>
    <row r="28" spans="1:13" ht="15" customHeight="1" x14ac:dyDescent="0.2">
      <c r="A28" s="436">
        <v>16</v>
      </c>
      <c r="B28" s="432" t="s">
        <v>22</v>
      </c>
      <c r="C28" s="393">
        <f>'GEL mit Blattschutz'!D30</f>
        <v>0</v>
      </c>
      <c r="D28" s="379">
        <f>'GEL mit Blattschutz'!K30</f>
        <v>0</v>
      </c>
      <c r="E28" s="393">
        <f>'GEL mit Blattschutz'!R30</f>
        <v>0</v>
      </c>
      <c r="F28" s="380"/>
      <c r="G28" s="379">
        <f>'GEL mit Blattschutz'!AZ30</f>
        <v>0</v>
      </c>
      <c r="H28" s="379">
        <f>'GEL mit Blattschutz'!BQ30</f>
        <v>0</v>
      </c>
      <c r="I28" s="379">
        <f>'GEL mit Blattschutz'!BS30</f>
        <v>0</v>
      </c>
      <c r="J28" s="379">
        <f>'GEL mit Blattschutz'!BU30</f>
        <v>0</v>
      </c>
      <c r="K28" s="379">
        <f>'GEL mit Blattschutz'!CG30</f>
        <v>0</v>
      </c>
      <c r="L28" s="379">
        <f>'GEL mit Blattschutz'!CI30</f>
        <v>0</v>
      </c>
      <c r="M28" s="423">
        <f>'GEL mit Blattschutz'!CK30</f>
        <v>0</v>
      </c>
    </row>
    <row r="29" spans="1:13" ht="40.15" customHeight="1" x14ac:dyDescent="0.2">
      <c r="A29" s="424">
        <v>17</v>
      </c>
      <c r="B29" s="425" t="s">
        <v>176</v>
      </c>
      <c r="C29" s="400">
        <f>'GEL mit Blattschutz'!D31</f>
        <v>0</v>
      </c>
      <c r="D29" s="401">
        <f>'GEL mit Blattschutz'!K31</f>
        <v>0</v>
      </c>
      <c r="E29" s="400">
        <f>'GEL mit Blattschutz'!R31</f>
        <v>0</v>
      </c>
      <c r="F29" s="402"/>
      <c r="G29" s="401">
        <f>'GEL mit Blattschutz'!AZ31</f>
        <v>0</v>
      </c>
      <c r="H29" s="401">
        <f>'GEL mit Blattschutz'!BQ31</f>
        <v>0</v>
      </c>
      <c r="I29" s="401">
        <f>'GEL mit Blattschutz'!BS31</f>
        <v>0</v>
      </c>
      <c r="J29" s="401">
        <f>'GEL mit Blattschutz'!BU31</f>
        <v>0</v>
      </c>
      <c r="K29" s="401">
        <f>'GEL mit Blattschutz'!CG31</f>
        <v>0</v>
      </c>
      <c r="L29" s="401">
        <f>'GEL mit Blattschutz'!CI31</f>
        <v>0</v>
      </c>
      <c r="M29" s="426">
        <f>'GEL mit Blattschutz'!CK31</f>
        <v>0</v>
      </c>
    </row>
    <row r="30" spans="1:13" ht="27.4" customHeight="1" thickBot="1" x14ac:dyDescent="0.25">
      <c r="A30" s="437">
        <v>18</v>
      </c>
      <c r="B30" s="438" t="s">
        <v>177</v>
      </c>
      <c r="C30" s="439">
        <f>'GEL mit Blattschutz'!D32</f>
        <v>0</v>
      </c>
      <c r="D30" s="440">
        <f>'GEL mit Blattschutz'!K32</f>
        <v>0</v>
      </c>
      <c r="E30" s="439">
        <f>'GEL mit Blattschutz'!R32</f>
        <v>0</v>
      </c>
      <c r="F30" s="441">
        <f>'GEL mit Blattschutz'!AI32</f>
        <v>0</v>
      </c>
      <c r="G30" s="440">
        <f>'GEL mit Blattschutz'!AZ32</f>
        <v>0</v>
      </c>
      <c r="H30" s="440">
        <f>'GEL mit Blattschutz'!BQ32</f>
        <v>0</v>
      </c>
      <c r="I30" s="440">
        <f>'GEL mit Blattschutz'!BS32</f>
        <v>0</v>
      </c>
      <c r="J30" s="440">
        <f>'GEL mit Blattschutz'!BU32</f>
        <v>0</v>
      </c>
      <c r="K30" s="440">
        <f>'GEL mit Blattschutz'!CG32</f>
        <v>0</v>
      </c>
      <c r="L30" s="440">
        <f>'GEL mit Blattschutz'!CI32</f>
        <v>0</v>
      </c>
      <c r="M30" s="442">
        <f>'GEL mit Blattschutz'!CK32</f>
        <v>0</v>
      </c>
    </row>
    <row r="31" spans="1:13" ht="4.9000000000000004" customHeight="1" x14ac:dyDescent="0.2">
      <c r="A31" s="443"/>
    </row>
    <row r="32" spans="1:13" ht="15" customHeight="1" x14ac:dyDescent="0.2">
      <c r="A32" s="444" t="s">
        <v>195</v>
      </c>
      <c r="B32" s="410" t="s">
        <v>240</v>
      </c>
      <c r="D32" s="360"/>
      <c r="E32" s="411"/>
      <c r="F32" s="411"/>
      <c r="G32" s="411"/>
      <c r="H32" s="411"/>
      <c r="I32" s="411"/>
      <c r="J32" s="411"/>
      <c r="K32" s="411"/>
      <c r="L32" s="411"/>
      <c r="M32" s="411"/>
    </row>
    <row r="33" spans="1:13" ht="15" customHeight="1" x14ac:dyDescent="0.2">
      <c r="A33" s="444" t="s">
        <v>197</v>
      </c>
      <c r="B33" s="412" t="s">
        <v>265</v>
      </c>
      <c r="E33" s="410"/>
      <c r="F33" s="410"/>
      <c r="G33" s="410"/>
      <c r="H33" s="410"/>
      <c r="I33" s="410"/>
      <c r="J33" s="410"/>
      <c r="K33" s="410"/>
      <c r="L33" s="410"/>
      <c r="M33" s="410"/>
    </row>
    <row r="34" spans="1:13" ht="15" customHeight="1" x14ac:dyDescent="0.2">
      <c r="A34" s="444" t="s">
        <v>199</v>
      </c>
      <c r="B34" s="410" t="s">
        <v>266</v>
      </c>
    </row>
    <row r="35" spans="1:13" s="413" customFormat="1" ht="15" customHeight="1" x14ac:dyDescent="0.2">
      <c r="A35" s="409" t="s">
        <v>201</v>
      </c>
      <c r="B35" s="410" t="s">
        <v>245</v>
      </c>
    </row>
    <row r="36" spans="1:13" x14ac:dyDescent="0.2">
      <c r="A36" s="445"/>
    </row>
  </sheetData>
  <sheetProtection algorithmName="SHA-512" hashValue="cS8EZly7ghBW7iZ1Hnc/bj0pvHXyGoI2aqsP4hbAdbhUyo9/oaOCx5WB7KyimHmb2fvrHS4Hcl41dBFQiodmsg==" saltValue="TsFKxT7sBWmpWPYP34HmTw==" spinCount="100000" sheet="1" objects="1" scenarios="1"/>
  <mergeCells count="2">
    <mergeCell ref="A1:M1"/>
    <mergeCell ref="A5:B12"/>
  </mergeCells>
  <pageMargins left="0.59055118110236227" right="0.39370078740157483" top="0.98425196850393704" bottom="0.98425196850393704" header="0.51181102362204722" footer="0.51181102362204722"/>
  <pageSetup paperSize="9" scale="70" orientation="landscape" r:id="rId1"/>
  <headerFooter alignWithMargins="0">
    <oddHeader>&amp;R&amp;"Arial,Fett"&amp;12Anlage 32.2
(zu Nummer 2 Buchstabe g Doppelbuchstabe bb)</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3"/>
  <sheetViews>
    <sheetView view="pageBreakPreview" topLeftCell="A13" zoomScaleNormal="100" zoomScaleSheetLayoutView="100" workbookViewId="0">
      <selection activeCell="H25" sqref="H25"/>
    </sheetView>
  </sheetViews>
  <sheetFormatPr baseColWidth="10" defaultColWidth="11.28515625" defaultRowHeight="12.75" x14ac:dyDescent="0.2"/>
  <cols>
    <col min="1" max="1" width="5.7109375" style="2" customWidth="1"/>
    <col min="2" max="2" width="4.28515625" style="3" customWidth="1"/>
    <col min="3" max="3" width="5.7109375" style="4" customWidth="1"/>
    <col min="4" max="4" width="72.7109375" style="5" customWidth="1"/>
    <col min="5" max="6" width="15.7109375" style="6" customWidth="1"/>
    <col min="7" max="16384" width="11.28515625" style="1"/>
  </cols>
  <sheetData>
    <row r="1" spans="1:6" ht="24.95" customHeight="1" x14ac:dyDescent="0.2">
      <c r="A1" s="754" t="s">
        <v>203</v>
      </c>
      <c r="B1" s="755"/>
      <c r="C1" s="755"/>
      <c r="D1" s="755"/>
      <c r="E1" s="755"/>
      <c r="F1" s="755"/>
    </row>
    <row r="2" spans="1:6" ht="50.1" customHeight="1" x14ac:dyDescent="0.2">
      <c r="A2" s="748" t="s">
        <v>217</v>
      </c>
      <c r="B2" s="745"/>
      <c r="C2" s="745"/>
      <c r="D2" s="745"/>
      <c r="E2" s="745"/>
      <c r="F2" s="745"/>
    </row>
    <row r="3" spans="1:6" ht="30" customHeight="1" x14ac:dyDescent="0.2">
      <c r="A3" s="756" t="s">
        <v>216</v>
      </c>
      <c r="B3" s="756"/>
      <c r="C3" s="742"/>
      <c r="D3" s="742"/>
      <c r="E3" s="742"/>
      <c r="F3" s="742"/>
    </row>
    <row r="4" spans="1:6" ht="15" customHeight="1" thickBot="1" x14ac:dyDescent="0.25">
      <c r="A4" s="8"/>
      <c r="B4" s="9"/>
      <c r="C4" s="10"/>
      <c r="D4" s="11"/>
      <c r="E4" s="12"/>
      <c r="F4" s="12"/>
    </row>
    <row r="5" spans="1:6" s="7" customFormat="1" ht="30" customHeight="1" x14ac:dyDescent="0.2">
      <c r="A5" s="757" t="s">
        <v>180</v>
      </c>
      <c r="B5" s="758"/>
      <c r="C5" s="758"/>
      <c r="D5" s="758"/>
      <c r="E5" s="13" t="s">
        <v>181</v>
      </c>
      <c r="F5" s="14" t="s">
        <v>182</v>
      </c>
    </row>
    <row r="6" spans="1:6" s="7" customFormat="1" ht="15" customHeight="1" x14ac:dyDescent="0.2">
      <c r="A6" s="759"/>
      <c r="B6" s="760"/>
      <c r="C6" s="760"/>
      <c r="D6" s="760"/>
      <c r="E6" s="15"/>
      <c r="F6" s="16"/>
    </row>
    <row r="7" spans="1:6" s="7" customFormat="1" ht="15" customHeight="1" x14ac:dyDescent="0.2">
      <c r="A7" s="759"/>
      <c r="B7" s="760"/>
      <c r="C7" s="760"/>
      <c r="D7" s="760"/>
      <c r="E7" s="17" t="s">
        <v>40</v>
      </c>
      <c r="F7" s="18" t="s">
        <v>40</v>
      </c>
    </row>
    <row r="8" spans="1:6" s="7" customFormat="1" ht="19.899999999999999" customHeight="1" x14ac:dyDescent="0.2">
      <c r="A8" s="761"/>
      <c r="B8" s="762"/>
      <c r="C8" s="762"/>
      <c r="D8" s="762"/>
      <c r="E8" s="19">
        <v>1</v>
      </c>
      <c r="F8" s="20">
        <v>2</v>
      </c>
    </row>
    <row r="9" spans="1:6" s="7" customFormat="1" ht="30" customHeight="1" x14ac:dyDescent="0.2">
      <c r="A9" s="21"/>
      <c r="B9" s="22"/>
      <c r="C9" s="23"/>
      <c r="D9" s="24"/>
      <c r="E9" s="25"/>
      <c r="F9" s="26"/>
    </row>
    <row r="10" spans="1:6" ht="35.1" customHeight="1" x14ac:dyDescent="0.2">
      <c r="A10" s="27" t="s">
        <v>183</v>
      </c>
      <c r="B10" s="28" t="s">
        <v>184</v>
      </c>
      <c r="C10" s="747" t="s">
        <v>185</v>
      </c>
      <c r="D10" s="763"/>
      <c r="E10" s="592">
        <f>'GEL ohne Blattschutz'!CI28+'GEL ohne Blattschutz'!CI24-'GEL ohne Blattschutz'!CI17+('GVL ohne Blattschutz'!CO49-'GVL ohne Blattschutz'!CQ49)</f>
        <v>0</v>
      </c>
      <c r="F10" s="228"/>
    </row>
    <row r="11" spans="1:6" ht="30" customHeight="1" x14ac:dyDescent="0.2">
      <c r="A11" s="29"/>
      <c r="B11" s="30"/>
      <c r="C11" s="31"/>
      <c r="D11" s="31"/>
      <c r="E11" s="32"/>
      <c r="F11" s="33"/>
    </row>
    <row r="12" spans="1:6" ht="30" customHeight="1" x14ac:dyDescent="0.2">
      <c r="A12" s="34" t="s">
        <v>154</v>
      </c>
      <c r="B12" s="35"/>
      <c r="C12" s="764" t="s">
        <v>186</v>
      </c>
      <c r="D12" s="765"/>
      <c r="E12" s="36"/>
      <c r="F12" s="37"/>
    </row>
    <row r="13" spans="1:6" ht="19.899999999999999" customHeight="1" x14ac:dyDescent="0.2">
      <c r="A13" s="27" t="s">
        <v>38</v>
      </c>
      <c r="B13" s="28"/>
      <c r="C13" s="766" t="s">
        <v>187</v>
      </c>
      <c r="D13" s="763"/>
      <c r="E13" s="592">
        <f>('GVL ohne Blattschutz'!CO16+'GVL ohne Blattschutz'!CO18+'GVL ohne Blattschutz'!CO20+'GVL ohne Blattschutz'!CO22+'GVL ohne Blattschutz'!CO24+'GVL ohne Blattschutz'!CO28+'GVL ohne Blattschutz'!CO33)-('GVL ohne Blattschutz'!CQ16+'GVL ohne Blattschutz'!CQ18+'GVL ohne Blattschutz'!CQ20+'GVL ohne Blattschutz'!CQ22+'GVL ohne Blattschutz'!CQ24+'GVL ohne Blattschutz'!CQ28+'GVL ohne Blattschutz'!CQ33)+'GEL ohne Blattschutz'!CI24</f>
        <v>0</v>
      </c>
      <c r="F13" s="228"/>
    </row>
    <row r="14" spans="1:6" ht="19.899999999999999" customHeight="1" x14ac:dyDescent="0.2">
      <c r="A14" s="38" t="s">
        <v>39</v>
      </c>
      <c r="B14" s="39"/>
      <c r="C14" s="749" t="s">
        <v>188</v>
      </c>
      <c r="D14" s="750"/>
      <c r="E14" s="593">
        <f>E13+('GVL ohne Blattschutz'!CO48-'GVL ohne Blattschutz'!CQ48)-'GEL ohne Blattschutz'!CI17</f>
        <v>0</v>
      </c>
      <c r="F14" s="229"/>
    </row>
    <row r="15" spans="1:6" ht="30" customHeight="1" x14ac:dyDescent="0.2">
      <c r="A15" s="29"/>
      <c r="B15" s="30"/>
      <c r="C15" s="40"/>
      <c r="D15" s="31"/>
      <c r="E15" s="32"/>
      <c r="F15" s="33"/>
    </row>
    <row r="16" spans="1:6" ht="30" customHeight="1" x14ac:dyDescent="0.2">
      <c r="A16" s="41" t="s">
        <v>155</v>
      </c>
      <c r="B16" s="42"/>
      <c r="C16" s="751" t="s">
        <v>189</v>
      </c>
      <c r="D16" s="752"/>
      <c r="E16" s="36"/>
      <c r="F16" s="37"/>
    </row>
    <row r="17" spans="1:6" ht="19.899999999999999" customHeight="1" x14ac:dyDescent="0.2">
      <c r="A17" s="27" t="s">
        <v>44</v>
      </c>
      <c r="B17" s="43"/>
      <c r="C17" s="746" t="s">
        <v>190</v>
      </c>
      <c r="D17" s="753"/>
      <c r="E17" s="592">
        <f>E13+'GEL ohne Blattschutz'!CI24</f>
        <v>0</v>
      </c>
      <c r="F17" s="228"/>
    </row>
    <row r="18" spans="1:6" ht="19.899999999999999" customHeight="1" x14ac:dyDescent="0.2">
      <c r="A18" s="27" t="s">
        <v>45</v>
      </c>
      <c r="B18" s="43"/>
      <c r="C18" s="766" t="s">
        <v>191</v>
      </c>
      <c r="D18" s="763"/>
      <c r="E18" s="592">
        <f>E14+('GEL ohne Blattschutz'!CI24-'GEL ohne Blattschutz'!CI17)</f>
        <v>0</v>
      </c>
      <c r="F18" s="228"/>
    </row>
    <row r="19" spans="1:6" ht="30" customHeight="1" x14ac:dyDescent="0.2">
      <c r="A19" s="44"/>
      <c r="B19" s="45"/>
      <c r="C19" s="46"/>
      <c r="D19" s="47"/>
      <c r="E19" s="48"/>
      <c r="F19" s="49"/>
    </row>
    <row r="20" spans="1:6" ht="19.899999999999999" customHeight="1" x14ac:dyDescent="0.2">
      <c r="A20" s="27" t="s">
        <v>156</v>
      </c>
      <c r="B20" s="28" t="s">
        <v>184</v>
      </c>
      <c r="C20" s="746" t="s">
        <v>192</v>
      </c>
      <c r="D20" s="747"/>
      <c r="E20" s="592">
        <f>('GVL ohne Blattschutz'!CO51+'GVL ohne Blattschutz'!CO52+'GVL ohne Blattschutz'!CO53)-('GVL ohne Blattschutz'!CQ51+'GVL ohne Blattschutz'!CQ52+'GVL ohne Blattschutz'!CQ53)</f>
        <v>0</v>
      </c>
      <c r="F20" s="228"/>
    </row>
    <row r="21" spans="1:6" ht="30" customHeight="1" x14ac:dyDescent="0.2">
      <c r="A21" s="29"/>
      <c r="B21" s="30"/>
      <c r="C21" s="40"/>
      <c r="D21" s="31"/>
      <c r="E21" s="32"/>
      <c r="F21" s="33"/>
    </row>
    <row r="22" spans="1:6" ht="19.899999999999999" customHeight="1" x14ac:dyDescent="0.2">
      <c r="A22" s="27" t="s">
        <v>157</v>
      </c>
      <c r="B22" s="28" t="s">
        <v>184</v>
      </c>
      <c r="C22" s="746" t="s">
        <v>193</v>
      </c>
      <c r="D22" s="747"/>
      <c r="E22" s="592">
        <f>'GVL ohne Blattschutz'!CO29-'GVL ohne Blattschutz'!CQ29</f>
        <v>0</v>
      </c>
      <c r="F22" s="228"/>
    </row>
    <row r="23" spans="1:6" ht="30" customHeight="1" x14ac:dyDescent="0.2">
      <c r="A23" s="50"/>
      <c r="B23" s="30"/>
      <c r="C23" s="40"/>
      <c r="D23" s="31"/>
      <c r="E23" s="32"/>
      <c r="F23" s="33"/>
    </row>
    <row r="24" spans="1:6" ht="19.899999999999999" customHeight="1" thickBot="1" x14ac:dyDescent="0.25">
      <c r="A24" s="51" t="s">
        <v>158</v>
      </c>
      <c r="B24" s="52" t="s">
        <v>184</v>
      </c>
      <c r="C24" s="767" t="s">
        <v>194</v>
      </c>
      <c r="D24" s="768"/>
      <c r="E24" s="594">
        <f>E10-E32</f>
        <v>0</v>
      </c>
      <c r="F24" s="230"/>
    </row>
    <row r="25" spans="1:6" ht="10.15" customHeight="1" x14ac:dyDescent="0.2">
      <c r="A25" s="8"/>
      <c r="B25" s="9"/>
      <c r="C25" s="10"/>
      <c r="D25" s="11"/>
      <c r="E25" s="12"/>
      <c r="F25" s="12"/>
    </row>
    <row r="26" spans="1:6" ht="42.4" customHeight="1" x14ac:dyDescent="0.2">
      <c r="A26" s="53" t="s">
        <v>195</v>
      </c>
      <c r="B26" s="769" t="s">
        <v>196</v>
      </c>
      <c r="C26" s="770"/>
      <c r="D26" s="770"/>
      <c r="E26" s="770"/>
      <c r="F26" s="770"/>
    </row>
    <row r="27" spans="1:6" ht="42.4" customHeight="1" x14ac:dyDescent="0.2">
      <c r="A27" s="53" t="s">
        <v>197</v>
      </c>
      <c r="B27" s="742" t="s">
        <v>198</v>
      </c>
      <c r="C27" s="743"/>
      <c r="D27" s="743"/>
      <c r="E27" s="743"/>
      <c r="F27" s="743"/>
    </row>
    <row r="28" spans="1:6" ht="42.4" customHeight="1" x14ac:dyDescent="0.2">
      <c r="A28" s="53" t="s">
        <v>199</v>
      </c>
      <c r="B28" s="742" t="s">
        <v>200</v>
      </c>
      <c r="C28" s="743"/>
      <c r="D28" s="743"/>
      <c r="E28" s="743"/>
      <c r="F28" s="743"/>
    </row>
    <row r="29" spans="1:6" ht="15" customHeight="1" x14ac:dyDescent="0.2">
      <c r="A29" s="53" t="s">
        <v>201</v>
      </c>
      <c r="B29" s="742" t="s">
        <v>202</v>
      </c>
      <c r="C29" s="743"/>
      <c r="D29" s="743"/>
      <c r="E29" s="743"/>
      <c r="F29" s="743"/>
    </row>
    <row r="30" spans="1:6" ht="15" customHeight="1" x14ac:dyDescent="0.2">
      <c r="A30" s="8"/>
      <c r="B30" s="9"/>
      <c r="C30" s="10"/>
      <c r="D30" s="11"/>
      <c r="E30" s="12"/>
      <c r="F30" s="12"/>
    </row>
    <row r="31" spans="1:6" ht="20.100000000000001" customHeight="1" thickBot="1" x14ac:dyDescent="0.25">
      <c r="A31" s="744" t="s">
        <v>336</v>
      </c>
      <c r="B31" s="745"/>
      <c r="C31" s="745"/>
      <c r="D31" s="745"/>
      <c r="E31" s="12"/>
      <c r="F31" s="12"/>
    </row>
    <row r="32" spans="1:6" ht="20.100000000000001" customHeight="1" thickTop="1" thickBot="1" x14ac:dyDescent="0.25">
      <c r="A32" s="745"/>
      <c r="B32" s="745"/>
      <c r="C32" s="745"/>
      <c r="D32" s="745"/>
      <c r="E32" s="591"/>
      <c r="F32" s="12"/>
    </row>
    <row r="33" spans="1:6" ht="13.5" thickTop="1" x14ac:dyDescent="0.2">
      <c r="A33" s="8"/>
      <c r="B33" s="9"/>
      <c r="C33" s="10"/>
      <c r="D33" s="11"/>
      <c r="E33" s="12"/>
      <c r="F33" s="12"/>
    </row>
  </sheetData>
  <sheetProtection algorithmName="SHA-512" hashValue="dyScZg0q1vcrMlavsZDHJFEPcOvKWf9biK+xPpRj0/a0kC2dhMoFrFyr+uYYDs37hIZlfbyBO9FyhfR10xj4Iw==" saltValue="U3I/g3m7J+5cTShCxrhwpw==" spinCount="100000" sheet="1" objects="1" scenarios="1"/>
  <mergeCells count="19">
    <mergeCell ref="C18:D18"/>
    <mergeCell ref="C20:D20"/>
    <mergeCell ref="C24:D24"/>
    <mergeCell ref="B26:F26"/>
    <mergeCell ref="C13:D13"/>
    <mergeCell ref="A2:F2"/>
    <mergeCell ref="C14:D14"/>
    <mergeCell ref="C16:D16"/>
    <mergeCell ref="C17:D17"/>
    <mergeCell ref="A1:F1"/>
    <mergeCell ref="A3:F3"/>
    <mergeCell ref="A5:D8"/>
    <mergeCell ref="C10:D10"/>
    <mergeCell ref="C12:D12"/>
    <mergeCell ref="B27:F27"/>
    <mergeCell ref="B28:F28"/>
    <mergeCell ref="B29:F29"/>
    <mergeCell ref="A31:D32"/>
    <mergeCell ref="C22:D22"/>
  </mergeCells>
  <printOptions horizontalCentered="1"/>
  <pageMargins left="0.59055118110236227" right="0.59055118110236227" top="0.98425196850393704" bottom="0.78740157480314965" header="0.51181102362204722" footer="0.51181102362204722"/>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3"/>
  <sheetViews>
    <sheetView view="pageBreakPreview" topLeftCell="A13" zoomScaleNormal="100" zoomScaleSheetLayoutView="100" workbookViewId="0">
      <selection activeCell="H26" sqref="H26"/>
    </sheetView>
  </sheetViews>
  <sheetFormatPr baseColWidth="10" defaultColWidth="11.28515625" defaultRowHeight="12.75" x14ac:dyDescent="0.2"/>
  <cols>
    <col min="1" max="1" width="5.7109375" style="2" customWidth="1"/>
    <col min="2" max="2" width="4.28515625" style="3" customWidth="1"/>
    <col min="3" max="3" width="5.7109375" style="4" customWidth="1"/>
    <col min="4" max="4" width="72.7109375" style="5" customWidth="1"/>
    <col min="5" max="6" width="15.7109375" style="6" customWidth="1"/>
    <col min="7" max="16384" width="11.28515625" style="1"/>
  </cols>
  <sheetData>
    <row r="1" spans="1:6" ht="24.95" customHeight="1" x14ac:dyDescent="0.2">
      <c r="A1" s="754" t="s">
        <v>203</v>
      </c>
      <c r="B1" s="755"/>
      <c r="C1" s="755"/>
      <c r="D1" s="755"/>
      <c r="E1" s="755"/>
      <c r="F1" s="755"/>
    </row>
    <row r="2" spans="1:6" ht="50.1" customHeight="1" x14ac:dyDescent="0.2">
      <c r="A2" s="748" t="s">
        <v>217</v>
      </c>
      <c r="B2" s="745"/>
      <c r="C2" s="745"/>
      <c r="D2" s="745"/>
      <c r="E2" s="745"/>
      <c r="F2" s="745"/>
    </row>
    <row r="3" spans="1:6" ht="30" customHeight="1" x14ac:dyDescent="0.2">
      <c r="A3" s="756" t="s">
        <v>216</v>
      </c>
      <c r="B3" s="756"/>
      <c r="C3" s="742"/>
      <c r="D3" s="742"/>
      <c r="E3" s="742"/>
      <c r="F3" s="742"/>
    </row>
    <row r="4" spans="1:6" ht="15" customHeight="1" thickBot="1" x14ac:dyDescent="0.25">
      <c r="A4" s="8"/>
      <c r="B4" s="9"/>
      <c r="C4" s="10"/>
      <c r="D4" s="11"/>
      <c r="E4" s="12"/>
      <c r="F4" s="12"/>
    </row>
    <row r="5" spans="1:6" s="7" customFormat="1" ht="30" customHeight="1" x14ac:dyDescent="0.2">
      <c r="A5" s="757" t="s">
        <v>180</v>
      </c>
      <c r="B5" s="758"/>
      <c r="C5" s="758"/>
      <c r="D5" s="758"/>
      <c r="E5" s="13" t="s">
        <v>181</v>
      </c>
      <c r="F5" s="14" t="s">
        <v>182</v>
      </c>
    </row>
    <row r="6" spans="1:6" s="7" customFormat="1" ht="15" customHeight="1" x14ac:dyDescent="0.2">
      <c r="A6" s="759"/>
      <c r="B6" s="760"/>
      <c r="C6" s="760"/>
      <c r="D6" s="760"/>
      <c r="E6" s="15"/>
      <c r="F6" s="16"/>
    </row>
    <row r="7" spans="1:6" s="7" customFormat="1" ht="15" customHeight="1" x14ac:dyDescent="0.2">
      <c r="A7" s="759"/>
      <c r="B7" s="760"/>
      <c r="C7" s="760"/>
      <c r="D7" s="760"/>
      <c r="E7" s="17" t="s">
        <v>40</v>
      </c>
      <c r="F7" s="18" t="s">
        <v>40</v>
      </c>
    </row>
    <row r="8" spans="1:6" s="7" customFormat="1" ht="19.899999999999999" customHeight="1" x14ac:dyDescent="0.2">
      <c r="A8" s="761"/>
      <c r="B8" s="762"/>
      <c r="C8" s="762"/>
      <c r="D8" s="762"/>
      <c r="E8" s="19">
        <v>1</v>
      </c>
      <c r="F8" s="20">
        <v>2</v>
      </c>
    </row>
    <row r="9" spans="1:6" s="7" customFormat="1" ht="30" customHeight="1" x14ac:dyDescent="0.2">
      <c r="A9" s="21"/>
      <c r="B9" s="22"/>
      <c r="C9" s="23"/>
      <c r="D9" s="24"/>
      <c r="E9" s="25"/>
      <c r="F9" s="26"/>
    </row>
    <row r="10" spans="1:6" ht="35.1" customHeight="1" x14ac:dyDescent="0.2">
      <c r="A10" s="27" t="s">
        <v>183</v>
      </c>
      <c r="B10" s="28" t="s">
        <v>184</v>
      </c>
      <c r="C10" s="747" t="s">
        <v>185</v>
      </c>
      <c r="D10" s="763"/>
      <c r="E10" s="592">
        <f>'GEL mit Blattschutz'!CI28+'GEL mit Blattschutz'!CI24-'GEL mit Blattschutz'!CI17+('GVL mit Blattschutz'!CO49-'GVL mit Blattschutz'!CQ49)</f>
        <v>0</v>
      </c>
      <c r="F10" s="228"/>
    </row>
    <row r="11" spans="1:6" ht="30" customHeight="1" x14ac:dyDescent="0.2">
      <c r="A11" s="29"/>
      <c r="B11" s="30"/>
      <c r="C11" s="31"/>
      <c r="D11" s="31"/>
      <c r="E11" s="32"/>
      <c r="F11" s="33"/>
    </row>
    <row r="12" spans="1:6" ht="30" customHeight="1" x14ac:dyDescent="0.2">
      <c r="A12" s="34" t="s">
        <v>154</v>
      </c>
      <c r="B12" s="35"/>
      <c r="C12" s="764" t="s">
        <v>186</v>
      </c>
      <c r="D12" s="765"/>
      <c r="E12" s="36"/>
      <c r="F12" s="37"/>
    </row>
    <row r="13" spans="1:6" ht="19.899999999999999" customHeight="1" x14ac:dyDescent="0.2">
      <c r="A13" s="27" t="s">
        <v>38</v>
      </c>
      <c r="B13" s="28"/>
      <c r="C13" s="766" t="s">
        <v>187</v>
      </c>
      <c r="D13" s="763"/>
      <c r="E13" s="592">
        <f>('GVL mit Blattschutz'!CO16+'GVL mit Blattschutz'!CO18+'GVL mit Blattschutz'!CO20+'GVL mit Blattschutz'!CO22+'GVL mit Blattschutz'!CO24+'GVL mit Blattschutz'!CO28+'GVL mit Blattschutz'!CO33)-('GVL mit Blattschutz'!CQ16+'GVL mit Blattschutz'!CQ18+'GVL mit Blattschutz'!CQ20+'GVL mit Blattschutz'!CQ22+'GVL mit Blattschutz'!CQ24+'GVL mit Blattschutz'!CQ28+'GVL mit Blattschutz'!CQ33)+'GEL mit Blattschutz'!CI24</f>
        <v>0</v>
      </c>
      <c r="F13" s="228"/>
    </row>
    <row r="14" spans="1:6" ht="19.899999999999999" customHeight="1" x14ac:dyDescent="0.2">
      <c r="A14" s="38" t="s">
        <v>39</v>
      </c>
      <c r="B14" s="39"/>
      <c r="C14" s="749" t="s">
        <v>188</v>
      </c>
      <c r="D14" s="750"/>
      <c r="E14" s="593">
        <f>E13+('GVL mit Blattschutz'!CO48-'GVL mit Blattschutz'!CQ48)-'GEL mit Blattschutz'!CI17</f>
        <v>0</v>
      </c>
      <c r="F14" s="229"/>
    </row>
    <row r="15" spans="1:6" ht="30" customHeight="1" x14ac:dyDescent="0.2">
      <c r="A15" s="29"/>
      <c r="B15" s="30"/>
      <c r="C15" s="40"/>
      <c r="D15" s="31"/>
      <c r="E15" s="32"/>
      <c r="F15" s="33"/>
    </row>
    <row r="16" spans="1:6" ht="30" customHeight="1" x14ac:dyDescent="0.2">
      <c r="A16" s="41" t="s">
        <v>155</v>
      </c>
      <c r="B16" s="42"/>
      <c r="C16" s="751" t="s">
        <v>189</v>
      </c>
      <c r="D16" s="752"/>
      <c r="E16" s="36"/>
      <c r="F16" s="37"/>
    </row>
    <row r="17" spans="1:6" ht="19.899999999999999" customHeight="1" x14ac:dyDescent="0.2">
      <c r="A17" s="27" t="s">
        <v>44</v>
      </c>
      <c r="B17" s="43"/>
      <c r="C17" s="746" t="s">
        <v>190</v>
      </c>
      <c r="D17" s="753"/>
      <c r="E17" s="592">
        <f>E13+'GEL mit Blattschutz'!CI24</f>
        <v>0</v>
      </c>
      <c r="F17" s="228"/>
    </row>
    <row r="18" spans="1:6" ht="19.899999999999999" customHeight="1" x14ac:dyDescent="0.2">
      <c r="A18" s="27" t="s">
        <v>45</v>
      </c>
      <c r="B18" s="43"/>
      <c r="C18" s="766" t="s">
        <v>191</v>
      </c>
      <c r="D18" s="763"/>
      <c r="E18" s="592">
        <f>E14+('GEL mit Blattschutz'!CI24-'GEL mit Blattschutz'!CI17)</f>
        <v>0</v>
      </c>
      <c r="F18" s="228"/>
    </row>
    <row r="19" spans="1:6" ht="30" customHeight="1" x14ac:dyDescent="0.2">
      <c r="A19" s="44"/>
      <c r="B19" s="45"/>
      <c r="C19" s="46"/>
      <c r="D19" s="47"/>
      <c r="E19" s="48"/>
      <c r="F19" s="49"/>
    </row>
    <row r="20" spans="1:6" ht="19.899999999999999" customHeight="1" x14ac:dyDescent="0.2">
      <c r="A20" s="27" t="s">
        <v>156</v>
      </c>
      <c r="B20" s="28" t="s">
        <v>184</v>
      </c>
      <c r="C20" s="746" t="s">
        <v>192</v>
      </c>
      <c r="D20" s="747"/>
      <c r="E20" s="592">
        <f>('GVL mit Blattschutz'!CO51+'GVL mit Blattschutz'!CO52+'GVL mit Blattschutz'!CO53)-('GVL mit Blattschutz'!CQ51+'GVL mit Blattschutz'!CQ52+'GVL mit Blattschutz'!CQ53)</f>
        <v>0</v>
      </c>
      <c r="F20" s="228"/>
    </row>
    <row r="21" spans="1:6" ht="30" customHeight="1" x14ac:dyDescent="0.2">
      <c r="A21" s="29"/>
      <c r="B21" s="30"/>
      <c r="C21" s="40"/>
      <c r="D21" s="31"/>
      <c r="E21" s="32"/>
      <c r="F21" s="33"/>
    </row>
    <row r="22" spans="1:6" ht="19.899999999999999" customHeight="1" x14ac:dyDescent="0.2">
      <c r="A22" s="27" t="s">
        <v>157</v>
      </c>
      <c r="B22" s="28" t="s">
        <v>184</v>
      </c>
      <c r="C22" s="746" t="s">
        <v>193</v>
      </c>
      <c r="D22" s="747"/>
      <c r="E22" s="592">
        <f>'GVL mit Blattschutz'!CO29-'GVL mit Blattschutz'!CQ29</f>
        <v>0</v>
      </c>
      <c r="F22" s="228"/>
    </row>
    <row r="23" spans="1:6" ht="30" customHeight="1" x14ac:dyDescent="0.2">
      <c r="A23" s="50"/>
      <c r="B23" s="30"/>
      <c r="C23" s="40"/>
      <c r="D23" s="31"/>
      <c r="E23" s="32"/>
      <c r="F23" s="33"/>
    </row>
    <row r="24" spans="1:6" ht="19.899999999999999" customHeight="1" thickBot="1" x14ac:dyDescent="0.25">
      <c r="A24" s="51" t="s">
        <v>158</v>
      </c>
      <c r="B24" s="52" t="s">
        <v>184</v>
      </c>
      <c r="C24" s="767" t="s">
        <v>194</v>
      </c>
      <c r="D24" s="768"/>
      <c r="E24" s="594">
        <f>E10-E32</f>
        <v>0</v>
      </c>
      <c r="F24" s="230"/>
    </row>
    <row r="25" spans="1:6" ht="10.15" customHeight="1" x14ac:dyDescent="0.2">
      <c r="A25" s="8"/>
      <c r="B25" s="9"/>
      <c r="C25" s="10"/>
      <c r="D25" s="11"/>
      <c r="E25" s="12"/>
      <c r="F25" s="12"/>
    </row>
    <row r="26" spans="1:6" ht="42.4" customHeight="1" x14ac:dyDescent="0.2">
      <c r="A26" s="53" t="s">
        <v>195</v>
      </c>
      <c r="B26" s="769" t="s">
        <v>196</v>
      </c>
      <c r="C26" s="770"/>
      <c r="D26" s="770"/>
      <c r="E26" s="770"/>
      <c r="F26" s="770"/>
    </row>
    <row r="27" spans="1:6" ht="42.4" customHeight="1" x14ac:dyDescent="0.2">
      <c r="A27" s="53" t="s">
        <v>197</v>
      </c>
      <c r="B27" s="742" t="s">
        <v>198</v>
      </c>
      <c r="C27" s="743"/>
      <c r="D27" s="743"/>
      <c r="E27" s="743"/>
      <c r="F27" s="743"/>
    </row>
    <row r="28" spans="1:6" ht="42.4" customHeight="1" x14ac:dyDescent="0.2">
      <c r="A28" s="53" t="s">
        <v>199</v>
      </c>
      <c r="B28" s="742" t="s">
        <v>200</v>
      </c>
      <c r="C28" s="743"/>
      <c r="D28" s="743"/>
      <c r="E28" s="743"/>
      <c r="F28" s="743"/>
    </row>
    <row r="29" spans="1:6" ht="15" customHeight="1" x14ac:dyDescent="0.2">
      <c r="A29" s="53" t="s">
        <v>201</v>
      </c>
      <c r="B29" s="742" t="s">
        <v>202</v>
      </c>
      <c r="C29" s="743"/>
      <c r="D29" s="743"/>
      <c r="E29" s="743"/>
      <c r="F29" s="743"/>
    </row>
    <row r="30" spans="1:6" ht="15" customHeight="1" x14ac:dyDescent="0.2"/>
    <row r="31" spans="1:6" ht="20.100000000000001" customHeight="1" thickBot="1" x14ac:dyDescent="0.25">
      <c r="A31" s="744" t="s">
        <v>336</v>
      </c>
      <c r="B31" s="745"/>
      <c r="C31" s="745"/>
      <c r="D31" s="745"/>
      <c r="E31" s="12"/>
      <c r="F31" s="12"/>
    </row>
    <row r="32" spans="1:6" ht="20.100000000000001" customHeight="1" thickTop="1" thickBot="1" x14ac:dyDescent="0.25">
      <c r="A32" s="745"/>
      <c r="B32" s="745"/>
      <c r="C32" s="745"/>
      <c r="D32" s="745"/>
      <c r="E32" s="591"/>
      <c r="F32" s="12"/>
    </row>
    <row r="33" ht="13.5" thickTop="1" x14ac:dyDescent="0.2"/>
  </sheetData>
  <sheetProtection algorithmName="SHA-512" hashValue="se8muKm0J8uyVPjCRHl61E+hpeFPnt8Ynr6pOQOk2Nc2IdFiMu1NbhG8FxmaOmm8dF1qN4cOad9SSyRthTyXhQ==" saltValue="UvkJIQQSQ5nRf3LPfAJerA==" spinCount="100000" sheet="1" objects="1" scenarios="1"/>
  <mergeCells count="19">
    <mergeCell ref="C12:D12"/>
    <mergeCell ref="A1:F1"/>
    <mergeCell ref="A2:F2"/>
    <mergeCell ref="A3:F3"/>
    <mergeCell ref="A5:D8"/>
    <mergeCell ref="C10:D10"/>
    <mergeCell ref="A31:D32"/>
    <mergeCell ref="B29:F29"/>
    <mergeCell ref="C13:D13"/>
    <mergeCell ref="C14:D14"/>
    <mergeCell ref="C16:D16"/>
    <mergeCell ref="C17:D17"/>
    <mergeCell ref="C18:D18"/>
    <mergeCell ref="C20:D20"/>
    <mergeCell ref="C22:D22"/>
    <mergeCell ref="C24:D24"/>
    <mergeCell ref="B26:F26"/>
    <mergeCell ref="B27:F27"/>
    <mergeCell ref="B28:F28"/>
  </mergeCells>
  <printOptions horizontalCentered="1"/>
  <pageMargins left="0.59055118110236227" right="0.59055118110236227" top="0.98425196850393704" bottom="0.78740157480314965" header="0.51181102362204722" footer="0.51181102362204722"/>
  <pageSetup paperSize="9" scale="7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F38"/>
  <sheetViews>
    <sheetView view="pageBreakPreview" zoomScaleNormal="100" zoomScaleSheetLayoutView="100" workbookViewId="0">
      <selection activeCell="I18" sqref="I18"/>
    </sheetView>
  </sheetViews>
  <sheetFormatPr baseColWidth="10" defaultRowHeight="15" x14ac:dyDescent="0.25"/>
  <cols>
    <col min="1" max="1" width="3.7109375" style="465" customWidth="1"/>
    <col min="2" max="2" width="1.7109375" style="465" customWidth="1"/>
    <col min="3" max="3" width="5.7109375" style="466" customWidth="1"/>
    <col min="4" max="4" width="55.7109375" style="466" customWidth="1"/>
    <col min="5" max="5" width="15.7109375" style="465" customWidth="1"/>
    <col min="6" max="6" width="3.7109375" style="465" customWidth="1"/>
    <col min="7" max="16384" width="11.42578125" style="465"/>
  </cols>
  <sheetData>
    <row r="1" spans="2:6" ht="9.9499999999999993" customHeight="1" x14ac:dyDescent="0.25"/>
    <row r="2" spans="2:6" ht="35.1" customHeight="1" x14ac:dyDescent="0.25">
      <c r="B2" s="776" t="s">
        <v>292</v>
      </c>
      <c r="C2" s="775"/>
      <c r="D2" s="775"/>
      <c r="E2" s="775"/>
    </row>
    <row r="4" spans="2:6" x14ac:dyDescent="0.25">
      <c r="B4" s="774" t="s">
        <v>290</v>
      </c>
      <c r="C4" s="775"/>
      <c r="D4" s="775"/>
      <c r="E4" s="775"/>
    </row>
    <row r="6" spans="2:6" ht="50.1" customHeight="1" x14ac:dyDescent="0.25">
      <c r="B6" s="773" t="s">
        <v>291</v>
      </c>
      <c r="C6" s="745"/>
      <c r="D6" s="745"/>
      <c r="E6" s="745"/>
    </row>
    <row r="7" spans="2:6" ht="15" customHeight="1" x14ac:dyDescent="0.25"/>
    <row r="8" spans="2:6" ht="20.100000000000001" customHeight="1" x14ac:dyDescent="0.25">
      <c r="B8" s="777"/>
      <c r="C8" s="778"/>
      <c r="D8" s="779"/>
      <c r="E8" s="467" t="s">
        <v>40</v>
      </c>
      <c r="F8" s="468"/>
    </row>
    <row r="9" spans="2:6" ht="20.100000000000001" customHeight="1" x14ac:dyDescent="0.25">
      <c r="B9" s="469"/>
      <c r="C9" s="782" t="s">
        <v>287</v>
      </c>
      <c r="D9" s="783"/>
      <c r="E9" s="784"/>
      <c r="F9" s="468"/>
    </row>
    <row r="10" spans="2:6" ht="20.100000000000001" customHeight="1" x14ac:dyDescent="0.25">
      <c r="B10" s="470"/>
      <c r="C10" s="471" t="s">
        <v>183</v>
      </c>
      <c r="D10" s="472" t="s">
        <v>0</v>
      </c>
      <c r="E10" s="473">
        <f>'32.1 GVL Aktivs. (ausgefüllt) '!M13</f>
        <v>0</v>
      </c>
      <c r="F10" s="468"/>
    </row>
    <row r="11" spans="2:6" ht="18" customHeight="1" x14ac:dyDescent="0.25">
      <c r="B11" s="470"/>
      <c r="C11" s="474" t="s">
        <v>121</v>
      </c>
      <c r="D11" s="475" t="s">
        <v>2</v>
      </c>
      <c r="E11" s="476">
        <f>'32.1 GVL Aktivs. (ausgefüllt) '!M14</f>
        <v>0</v>
      </c>
      <c r="F11" s="468"/>
    </row>
    <row r="12" spans="2:6" ht="18" customHeight="1" x14ac:dyDescent="0.25">
      <c r="B12" s="470"/>
      <c r="C12" s="474" t="s">
        <v>122</v>
      </c>
      <c r="D12" s="475" t="s">
        <v>3</v>
      </c>
      <c r="E12" s="476">
        <f>'32.1 GVL Aktivs. (ausgefüllt) '!M15</f>
        <v>0</v>
      </c>
      <c r="F12" s="468"/>
    </row>
    <row r="13" spans="2:6" ht="18" customHeight="1" x14ac:dyDescent="0.25">
      <c r="B13" s="470"/>
      <c r="C13" s="474" t="s">
        <v>23</v>
      </c>
      <c r="D13" s="475" t="s">
        <v>6</v>
      </c>
      <c r="E13" s="476">
        <f>'32.1 GVL Aktivs. (ausgefüllt) '!M21</f>
        <v>0</v>
      </c>
      <c r="F13" s="468"/>
    </row>
    <row r="14" spans="2:6" ht="18" customHeight="1" x14ac:dyDescent="0.25">
      <c r="B14" s="470"/>
      <c r="C14" s="474" t="s">
        <v>154</v>
      </c>
      <c r="D14" s="475" t="s">
        <v>13</v>
      </c>
      <c r="E14" s="476">
        <f>'32.1 GVL Aktivs. (ausgefüllt) '!M26</f>
        <v>0</v>
      </c>
      <c r="F14" s="468"/>
    </row>
    <row r="15" spans="2:6" ht="18" customHeight="1" x14ac:dyDescent="0.25">
      <c r="B15" s="470"/>
      <c r="C15" s="474" t="s">
        <v>155</v>
      </c>
      <c r="D15" s="475" t="s">
        <v>35</v>
      </c>
      <c r="E15" s="476">
        <f>'32.1 GVL Aktivs. (ausgefüllt) '!M29</f>
        <v>0</v>
      </c>
      <c r="F15" s="468"/>
    </row>
    <row r="16" spans="2:6" ht="18" customHeight="1" x14ac:dyDescent="0.25">
      <c r="B16" s="470"/>
      <c r="C16" s="474" t="s">
        <v>156</v>
      </c>
      <c r="D16" s="475" t="s">
        <v>278</v>
      </c>
      <c r="E16" s="476">
        <f>'32.1 GVL Aktivs. (ausgefüllt) '!M30</f>
        <v>0</v>
      </c>
      <c r="F16" s="468"/>
    </row>
    <row r="17" spans="2:6" ht="20.100000000000001" customHeight="1" x14ac:dyDescent="0.25">
      <c r="B17" s="470"/>
      <c r="C17" s="787" t="s">
        <v>17</v>
      </c>
      <c r="D17" s="788"/>
      <c r="E17" s="477">
        <f>'32.1 GVL Aktivs. (ausgefüllt) '!M31</f>
        <v>0</v>
      </c>
      <c r="F17" s="468"/>
    </row>
    <row r="18" spans="2:6" ht="20.100000000000001" customHeight="1" x14ac:dyDescent="0.25">
      <c r="B18" s="469"/>
      <c r="C18" s="782" t="s">
        <v>288</v>
      </c>
      <c r="D18" s="783"/>
      <c r="E18" s="784"/>
      <c r="F18" s="468"/>
    </row>
    <row r="19" spans="2:6" ht="18" customHeight="1" x14ac:dyDescent="0.25">
      <c r="B19" s="470"/>
      <c r="C19" s="474" t="s">
        <v>183</v>
      </c>
      <c r="D19" s="475" t="s">
        <v>1</v>
      </c>
      <c r="E19" s="476">
        <f>'32.1 GVL Passivs. (ausgefüllt) '!M13</f>
        <v>0</v>
      </c>
      <c r="F19" s="468"/>
    </row>
    <row r="20" spans="2:6" ht="18" customHeight="1" x14ac:dyDescent="0.25">
      <c r="B20" s="470"/>
      <c r="C20" s="474" t="s">
        <v>154</v>
      </c>
      <c r="D20" s="475" t="s">
        <v>4</v>
      </c>
      <c r="E20" s="476">
        <f>'32.1 GVL Passivs. (ausgefüllt) '!M14</f>
        <v>0</v>
      </c>
      <c r="F20" s="468"/>
    </row>
    <row r="21" spans="2:6" ht="18" customHeight="1" x14ac:dyDescent="0.25">
      <c r="B21" s="470"/>
      <c r="C21" s="474" t="s">
        <v>155</v>
      </c>
      <c r="D21" s="475" t="s">
        <v>5</v>
      </c>
      <c r="E21" s="476">
        <f>'32.1 GVL Passivs. (ausgefüllt) '!M15</f>
        <v>0</v>
      </c>
      <c r="F21" s="468"/>
    </row>
    <row r="22" spans="2:6" ht="18" customHeight="1" x14ac:dyDescent="0.25">
      <c r="B22" s="470"/>
      <c r="C22" s="474" t="s">
        <v>156</v>
      </c>
      <c r="D22" s="475" t="s">
        <v>10</v>
      </c>
      <c r="E22" s="476">
        <f>'32.1 GVL Passivs. (ausgefüllt) '!M16</f>
        <v>0</v>
      </c>
      <c r="F22" s="468"/>
    </row>
    <row r="23" spans="2:6" ht="18" customHeight="1" x14ac:dyDescent="0.25">
      <c r="B23" s="470"/>
      <c r="C23" s="474" t="s">
        <v>157</v>
      </c>
      <c r="D23" s="475" t="s">
        <v>130</v>
      </c>
      <c r="E23" s="476">
        <f>'32.1 GVL Passivs. (ausgefüllt) '!M21</f>
        <v>0</v>
      </c>
      <c r="F23" s="468"/>
    </row>
    <row r="24" spans="2:6" ht="18" customHeight="1" x14ac:dyDescent="0.25">
      <c r="B24" s="470"/>
      <c r="C24" s="474" t="s">
        <v>158</v>
      </c>
      <c r="D24" s="475" t="s">
        <v>35</v>
      </c>
      <c r="E24" s="476">
        <f>'32.1 GVL Passivs. (ausgefüllt) '!M22</f>
        <v>0</v>
      </c>
      <c r="F24" s="468"/>
    </row>
    <row r="25" spans="2:6" ht="20.100000000000001" customHeight="1" x14ac:dyDescent="0.25">
      <c r="B25" s="478"/>
      <c r="C25" s="789" t="s">
        <v>17</v>
      </c>
      <c r="D25" s="790"/>
      <c r="E25" s="479">
        <f>'32.1 GVL Passivs. (ausgefüllt) '!M23</f>
        <v>0</v>
      </c>
      <c r="F25" s="468"/>
    </row>
    <row r="26" spans="2:6" ht="15" customHeight="1" x14ac:dyDescent="0.25">
      <c r="B26" s="785"/>
      <c r="C26" s="786"/>
      <c r="D26" s="786"/>
      <c r="E26" s="786"/>
      <c r="F26" s="468"/>
    </row>
    <row r="27" spans="2:6" ht="20.100000000000001" customHeight="1" x14ac:dyDescent="0.25">
      <c r="B27" s="469"/>
      <c r="C27" s="782" t="s">
        <v>279</v>
      </c>
      <c r="D27" s="783"/>
      <c r="E27" s="784"/>
      <c r="F27" s="468"/>
    </row>
    <row r="28" spans="2:6" ht="18" customHeight="1" x14ac:dyDescent="0.25">
      <c r="B28" s="470"/>
      <c r="C28" s="474" t="s">
        <v>159</v>
      </c>
      <c r="D28" s="475" t="s">
        <v>280</v>
      </c>
      <c r="E28" s="476">
        <f>'32.1 GEL ausgefüllt '!L19</f>
        <v>0</v>
      </c>
      <c r="F28" s="468"/>
    </row>
    <row r="29" spans="2:6" ht="18" customHeight="1" x14ac:dyDescent="0.25">
      <c r="B29" s="470"/>
      <c r="C29" s="474" t="s">
        <v>165</v>
      </c>
      <c r="D29" s="475" t="s">
        <v>281</v>
      </c>
      <c r="E29" s="476">
        <f>'32.1 GEL ausgefüllt '!L25</f>
        <v>0</v>
      </c>
      <c r="F29" s="468"/>
    </row>
    <row r="30" spans="2:6" ht="18" customHeight="1" x14ac:dyDescent="0.25">
      <c r="B30" s="470"/>
      <c r="C30" s="474" t="s">
        <v>166</v>
      </c>
      <c r="D30" s="480" t="s">
        <v>282</v>
      </c>
      <c r="E30" s="476">
        <f>'32.1 GEL ausgefüllt '!L26</f>
        <v>0</v>
      </c>
      <c r="F30" s="468"/>
    </row>
    <row r="31" spans="2:6" ht="18" customHeight="1" x14ac:dyDescent="0.25">
      <c r="B31" s="470"/>
      <c r="C31" s="474" t="s">
        <v>169</v>
      </c>
      <c r="D31" s="475" t="s">
        <v>283</v>
      </c>
      <c r="E31" s="476">
        <f>'32.1 GEL ausgefüllt '!L29</f>
        <v>0</v>
      </c>
      <c r="F31" s="468"/>
    </row>
    <row r="32" spans="2:6" ht="18" customHeight="1" x14ac:dyDescent="0.25">
      <c r="B32" s="470"/>
      <c r="C32" s="474" t="s">
        <v>170</v>
      </c>
      <c r="D32" s="480" t="s">
        <v>284</v>
      </c>
      <c r="E32" s="476">
        <f>'32.1 GEL ausgefüllt '!L30</f>
        <v>0</v>
      </c>
      <c r="F32" s="468"/>
    </row>
    <row r="33" spans="2:6" ht="15" customHeight="1" x14ac:dyDescent="0.25">
      <c r="B33" s="785"/>
      <c r="C33" s="786"/>
      <c r="D33" s="786"/>
      <c r="E33" s="786"/>
      <c r="F33" s="468"/>
    </row>
    <row r="34" spans="2:6" ht="20.100000000000001" customHeight="1" x14ac:dyDescent="0.25">
      <c r="B34" s="469"/>
      <c r="C34" s="782" t="s">
        <v>285</v>
      </c>
      <c r="D34" s="783"/>
      <c r="E34" s="784"/>
      <c r="F34" s="468"/>
    </row>
    <row r="35" spans="2:6" ht="35.1" customHeight="1" x14ac:dyDescent="0.25">
      <c r="B35" s="470"/>
      <c r="C35" s="791" t="s">
        <v>293</v>
      </c>
      <c r="D35" s="792"/>
      <c r="E35" s="481">
        <f>'32.3 GFL ausgefüllt'!E10</f>
        <v>0</v>
      </c>
      <c r="F35" s="468"/>
    </row>
    <row r="36" spans="2:6" ht="20.100000000000001" customHeight="1" x14ac:dyDescent="0.25">
      <c r="B36" s="470"/>
      <c r="C36" s="780" t="s">
        <v>286</v>
      </c>
      <c r="D36" s="781"/>
      <c r="E36" s="476">
        <f>'32.3 GFL ausgefüllt'!E24</f>
        <v>0</v>
      </c>
      <c r="F36" s="468"/>
    </row>
    <row r="37" spans="2:6" ht="15" customHeight="1" x14ac:dyDescent="0.25">
      <c r="B37" s="482"/>
      <c r="C37" s="483"/>
      <c r="D37" s="483"/>
    </row>
    <row r="38" spans="2:6" ht="30" customHeight="1" x14ac:dyDescent="0.25">
      <c r="B38" s="771" t="s">
        <v>289</v>
      </c>
      <c r="C38" s="772"/>
      <c r="D38" s="772"/>
      <c r="E38" s="772"/>
    </row>
  </sheetData>
  <sheetProtection algorithmName="SHA-512" hashValue="RQPk6YVDGtheOZwFNV55O3gKY2CAYz2XTt4sdRys4CSteJ8kwVRcPkN9N3fkB644oXiprpMFJt04J53m8Ddj3Q==" saltValue="dZQbiZ4xGynkGeynu6g91w==" spinCount="100000" sheet="1" objects="1" scenarios="1"/>
  <mergeCells count="15">
    <mergeCell ref="B38:E38"/>
    <mergeCell ref="B6:E6"/>
    <mergeCell ref="B4:E4"/>
    <mergeCell ref="B2:E2"/>
    <mergeCell ref="B8:D8"/>
    <mergeCell ref="C36:D36"/>
    <mergeCell ref="C27:E27"/>
    <mergeCell ref="C34:E34"/>
    <mergeCell ref="C18:E18"/>
    <mergeCell ref="C9:E9"/>
    <mergeCell ref="B33:E33"/>
    <mergeCell ref="B26:E26"/>
    <mergeCell ref="C17:D17"/>
    <mergeCell ref="C25:D25"/>
    <mergeCell ref="C35:D35"/>
  </mergeCells>
  <pageMargins left="0.70866141732283472" right="0.70866141732283472" top="0.78740157480314965" bottom="0.78740157480314965" header="0.31496062992125984" footer="0.31496062992125984"/>
  <pageSetup paperSize="9" orientation="portrait" r:id="rId1"/>
  <headerFooter>
    <oddHeader>&amp;R&amp;"Arial,Fett"&amp;12Anlage 32.4
&amp;KFF0000(zu Nummer X Buchstabe X Doppelbuchstabe XX)</oddHeader>
  </headerFooter>
  <rowBreaks count="1" manualBreakCount="1">
    <brk id="38"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F38"/>
  <sheetViews>
    <sheetView view="pageBreakPreview" zoomScaleNormal="100" zoomScaleSheetLayoutView="100" workbookViewId="0">
      <selection activeCell="B6" sqref="B6:E6"/>
    </sheetView>
  </sheetViews>
  <sheetFormatPr baseColWidth="10" defaultRowHeight="15" x14ac:dyDescent="0.25"/>
  <cols>
    <col min="1" max="1" width="3.7109375" style="465" customWidth="1"/>
    <col min="2" max="2" width="1.7109375" style="465" customWidth="1"/>
    <col min="3" max="3" width="5.7109375" style="466" customWidth="1"/>
    <col min="4" max="4" width="55.7109375" style="466" customWidth="1"/>
    <col min="5" max="5" width="15.7109375" style="465" customWidth="1"/>
    <col min="6" max="6" width="3.7109375" style="465" customWidth="1"/>
    <col min="7" max="16384" width="11.42578125" style="465"/>
  </cols>
  <sheetData>
    <row r="1" spans="2:6" ht="9.9499999999999993" customHeight="1" x14ac:dyDescent="0.25"/>
    <row r="2" spans="2:6" ht="35.1" customHeight="1" x14ac:dyDescent="0.25">
      <c r="B2" s="776" t="s">
        <v>292</v>
      </c>
      <c r="C2" s="775"/>
      <c r="D2" s="775"/>
      <c r="E2" s="775"/>
    </row>
    <row r="4" spans="2:6" x14ac:dyDescent="0.25">
      <c r="B4" s="774" t="s">
        <v>290</v>
      </c>
      <c r="C4" s="775"/>
      <c r="D4" s="775"/>
      <c r="E4" s="775"/>
    </row>
    <row r="6" spans="2:6" ht="50.1" customHeight="1" x14ac:dyDescent="0.25">
      <c r="B6" s="773" t="s">
        <v>291</v>
      </c>
      <c r="C6" s="745"/>
      <c r="D6" s="745"/>
      <c r="E6" s="745"/>
    </row>
    <row r="7" spans="2:6" ht="15" customHeight="1" x14ac:dyDescent="0.25"/>
    <row r="8" spans="2:6" ht="20.100000000000001" customHeight="1" x14ac:dyDescent="0.25">
      <c r="B8" s="777"/>
      <c r="C8" s="778"/>
      <c r="D8" s="779"/>
      <c r="E8" s="467" t="s">
        <v>40</v>
      </c>
      <c r="F8" s="468"/>
    </row>
    <row r="9" spans="2:6" ht="20.100000000000001" customHeight="1" x14ac:dyDescent="0.25">
      <c r="B9" s="469"/>
      <c r="C9" s="782" t="s">
        <v>287</v>
      </c>
      <c r="D9" s="783"/>
      <c r="E9" s="784"/>
      <c r="F9" s="468"/>
    </row>
    <row r="10" spans="2:6" ht="20.100000000000001" customHeight="1" x14ac:dyDescent="0.25">
      <c r="B10" s="470"/>
      <c r="C10" s="471" t="s">
        <v>183</v>
      </c>
      <c r="D10" s="472" t="s">
        <v>0</v>
      </c>
      <c r="E10" s="473">
        <f>'32.1 GVL Aktivs. (ausgefüllt)'!M13</f>
        <v>0</v>
      </c>
      <c r="F10" s="468"/>
    </row>
    <row r="11" spans="2:6" ht="18" customHeight="1" x14ac:dyDescent="0.25">
      <c r="B11" s="470"/>
      <c r="C11" s="474" t="s">
        <v>121</v>
      </c>
      <c r="D11" s="475" t="s">
        <v>2</v>
      </c>
      <c r="E11" s="476">
        <f>'32.1 GVL Aktivs. (ausgefüllt)'!M14</f>
        <v>0</v>
      </c>
      <c r="F11" s="468"/>
    </row>
    <row r="12" spans="2:6" ht="18" customHeight="1" x14ac:dyDescent="0.25">
      <c r="B12" s="470"/>
      <c r="C12" s="474" t="s">
        <v>122</v>
      </c>
      <c r="D12" s="475" t="s">
        <v>3</v>
      </c>
      <c r="E12" s="476">
        <f>'32.1 GVL Aktivs. (ausgefüllt)'!M15</f>
        <v>0</v>
      </c>
      <c r="F12" s="468"/>
    </row>
    <row r="13" spans="2:6" ht="18" customHeight="1" x14ac:dyDescent="0.25">
      <c r="B13" s="470"/>
      <c r="C13" s="474" t="s">
        <v>23</v>
      </c>
      <c r="D13" s="475" t="s">
        <v>6</v>
      </c>
      <c r="E13" s="476">
        <f>'32.1 GVL Aktivs. (ausgefüllt)'!M21</f>
        <v>0</v>
      </c>
      <c r="F13" s="468"/>
    </row>
    <row r="14" spans="2:6" ht="18" customHeight="1" x14ac:dyDescent="0.25">
      <c r="B14" s="470"/>
      <c r="C14" s="474" t="s">
        <v>154</v>
      </c>
      <c r="D14" s="475" t="s">
        <v>13</v>
      </c>
      <c r="E14" s="476">
        <f>'32.1 GVL Aktivs. (ausgefüllt)'!M26</f>
        <v>0</v>
      </c>
      <c r="F14" s="468"/>
    </row>
    <row r="15" spans="2:6" ht="18" customHeight="1" x14ac:dyDescent="0.25">
      <c r="B15" s="470"/>
      <c r="C15" s="474" t="s">
        <v>155</v>
      </c>
      <c r="D15" s="475" t="s">
        <v>35</v>
      </c>
      <c r="E15" s="476">
        <f>'32.1 GVL Aktivs. (ausgefüllt)'!M29</f>
        <v>0</v>
      </c>
      <c r="F15" s="468"/>
    </row>
    <row r="16" spans="2:6" ht="18" customHeight="1" x14ac:dyDescent="0.25">
      <c r="B16" s="470"/>
      <c r="C16" s="474" t="s">
        <v>156</v>
      </c>
      <c r="D16" s="475" t="s">
        <v>278</v>
      </c>
      <c r="E16" s="476">
        <f>'32.1 GVL Aktivs. (ausgefüllt)'!M30</f>
        <v>0</v>
      </c>
      <c r="F16" s="468"/>
    </row>
    <row r="17" spans="2:6" ht="20.100000000000001" customHeight="1" x14ac:dyDescent="0.25">
      <c r="B17" s="470"/>
      <c r="C17" s="787" t="s">
        <v>17</v>
      </c>
      <c r="D17" s="788"/>
      <c r="E17" s="477">
        <f>'32.1 GVL Aktivs. (ausgefüllt)'!M31</f>
        <v>0</v>
      </c>
      <c r="F17" s="468"/>
    </row>
    <row r="18" spans="2:6" ht="20.100000000000001" customHeight="1" x14ac:dyDescent="0.25">
      <c r="B18" s="469"/>
      <c r="C18" s="782" t="s">
        <v>288</v>
      </c>
      <c r="D18" s="783"/>
      <c r="E18" s="784"/>
      <c r="F18" s="468"/>
    </row>
    <row r="19" spans="2:6" ht="18" customHeight="1" x14ac:dyDescent="0.25">
      <c r="B19" s="470"/>
      <c r="C19" s="474" t="s">
        <v>183</v>
      </c>
      <c r="D19" s="475" t="s">
        <v>1</v>
      </c>
      <c r="E19" s="476">
        <f>'32.1 GVL Passivs. (ausgefüllt)'!M13</f>
        <v>0</v>
      </c>
      <c r="F19" s="468"/>
    </row>
    <row r="20" spans="2:6" ht="18" customHeight="1" x14ac:dyDescent="0.25">
      <c r="B20" s="470"/>
      <c r="C20" s="474" t="s">
        <v>154</v>
      </c>
      <c r="D20" s="475" t="s">
        <v>4</v>
      </c>
      <c r="E20" s="476">
        <f>'32.1 GVL Passivs. (ausgefüllt)'!M14</f>
        <v>0</v>
      </c>
      <c r="F20" s="468"/>
    </row>
    <row r="21" spans="2:6" ht="18" customHeight="1" x14ac:dyDescent="0.25">
      <c r="B21" s="470"/>
      <c r="C21" s="474" t="s">
        <v>155</v>
      </c>
      <c r="D21" s="475" t="s">
        <v>5</v>
      </c>
      <c r="E21" s="476">
        <f>'32.1 GVL Passivs. (ausgefüllt)'!M15</f>
        <v>0</v>
      </c>
      <c r="F21" s="468"/>
    </row>
    <row r="22" spans="2:6" ht="18" customHeight="1" x14ac:dyDescent="0.25">
      <c r="B22" s="470"/>
      <c r="C22" s="474" t="s">
        <v>156</v>
      </c>
      <c r="D22" s="475" t="s">
        <v>10</v>
      </c>
      <c r="E22" s="476">
        <f>'32.1 GVL Passivs. (ausgefüllt)'!M16</f>
        <v>0</v>
      </c>
      <c r="F22" s="468"/>
    </row>
    <row r="23" spans="2:6" ht="18" customHeight="1" x14ac:dyDescent="0.25">
      <c r="B23" s="470"/>
      <c r="C23" s="474" t="s">
        <v>157</v>
      </c>
      <c r="D23" s="475" t="s">
        <v>130</v>
      </c>
      <c r="E23" s="476">
        <f>'32.1 GVL Passivs. (ausgefüllt)'!M21</f>
        <v>0</v>
      </c>
      <c r="F23" s="468"/>
    </row>
    <row r="24" spans="2:6" ht="18" customHeight="1" x14ac:dyDescent="0.25">
      <c r="B24" s="470"/>
      <c r="C24" s="474" t="s">
        <v>158</v>
      </c>
      <c r="D24" s="475" t="s">
        <v>35</v>
      </c>
      <c r="E24" s="476">
        <f>'32.1 GVL Passivs. (ausgefüllt)'!M22</f>
        <v>0</v>
      </c>
      <c r="F24" s="468"/>
    </row>
    <row r="25" spans="2:6" ht="20.100000000000001" customHeight="1" x14ac:dyDescent="0.25">
      <c r="B25" s="478"/>
      <c r="C25" s="789" t="s">
        <v>17</v>
      </c>
      <c r="D25" s="790"/>
      <c r="E25" s="479">
        <f>'32.1 GVL Passivs. (ausgefüllt)'!M23</f>
        <v>0</v>
      </c>
      <c r="F25" s="468"/>
    </row>
    <row r="26" spans="2:6" ht="15" customHeight="1" x14ac:dyDescent="0.25">
      <c r="B26" s="785"/>
      <c r="C26" s="786"/>
      <c r="D26" s="786"/>
      <c r="E26" s="786"/>
      <c r="F26" s="468"/>
    </row>
    <row r="27" spans="2:6" ht="20.100000000000001" customHeight="1" x14ac:dyDescent="0.25">
      <c r="B27" s="469"/>
      <c r="C27" s="782" t="s">
        <v>279</v>
      </c>
      <c r="D27" s="783"/>
      <c r="E27" s="784"/>
      <c r="F27" s="468"/>
    </row>
    <row r="28" spans="2:6" ht="18" customHeight="1" x14ac:dyDescent="0.25">
      <c r="B28" s="470"/>
      <c r="C28" s="474" t="s">
        <v>159</v>
      </c>
      <c r="D28" s="475" t="s">
        <v>280</v>
      </c>
      <c r="E28" s="476">
        <f>'32.2 GEL ausgefüllt'!L19</f>
        <v>0</v>
      </c>
      <c r="F28" s="468"/>
    </row>
    <row r="29" spans="2:6" ht="18" customHeight="1" x14ac:dyDescent="0.25">
      <c r="B29" s="470"/>
      <c r="C29" s="474" t="s">
        <v>165</v>
      </c>
      <c r="D29" s="475" t="s">
        <v>281</v>
      </c>
      <c r="E29" s="476">
        <f>'32.2 GEL ausgefüllt'!L25</f>
        <v>0</v>
      </c>
      <c r="F29" s="468"/>
    </row>
    <row r="30" spans="2:6" ht="18" customHeight="1" x14ac:dyDescent="0.25">
      <c r="B30" s="470"/>
      <c r="C30" s="474" t="s">
        <v>166</v>
      </c>
      <c r="D30" s="480" t="s">
        <v>282</v>
      </c>
      <c r="E30" s="476">
        <f>'32.2 GEL ausgefüllt'!L26</f>
        <v>0</v>
      </c>
      <c r="F30" s="468"/>
    </row>
    <row r="31" spans="2:6" ht="18" customHeight="1" x14ac:dyDescent="0.25">
      <c r="B31" s="470"/>
      <c r="C31" s="474" t="s">
        <v>169</v>
      </c>
      <c r="D31" s="475" t="s">
        <v>283</v>
      </c>
      <c r="E31" s="476">
        <f>'32.2 GEL ausgefüllt'!L29</f>
        <v>0</v>
      </c>
      <c r="F31" s="468"/>
    </row>
    <row r="32" spans="2:6" ht="18" customHeight="1" x14ac:dyDescent="0.25">
      <c r="B32" s="470"/>
      <c r="C32" s="474" t="s">
        <v>170</v>
      </c>
      <c r="D32" s="480" t="s">
        <v>284</v>
      </c>
      <c r="E32" s="476">
        <f>'32.2 GEL ausgefüllt'!L30</f>
        <v>0</v>
      </c>
      <c r="F32" s="468"/>
    </row>
    <row r="33" spans="2:6" ht="15" customHeight="1" x14ac:dyDescent="0.25">
      <c r="B33" s="785"/>
      <c r="C33" s="786"/>
      <c r="D33" s="786"/>
      <c r="E33" s="786"/>
      <c r="F33" s="468"/>
    </row>
    <row r="34" spans="2:6" ht="20.100000000000001" customHeight="1" x14ac:dyDescent="0.25">
      <c r="B34" s="469"/>
      <c r="C34" s="782" t="s">
        <v>285</v>
      </c>
      <c r="D34" s="783"/>
      <c r="E34" s="784"/>
      <c r="F34" s="468"/>
    </row>
    <row r="35" spans="2:6" ht="35.1" customHeight="1" x14ac:dyDescent="0.25">
      <c r="B35" s="470"/>
      <c r="C35" s="791" t="s">
        <v>293</v>
      </c>
      <c r="D35" s="792"/>
      <c r="E35" s="481">
        <f>'32.3 GFL ausgefüllt '!E10</f>
        <v>0</v>
      </c>
      <c r="F35" s="468"/>
    </row>
    <row r="36" spans="2:6" ht="20.100000000000001" customHeight="1" x14ac:dyDescent="0.25">
      <c r="B36" s="470"/>
      <c r="C36" s="780" t="s">
        <v>286</v>
      </c>
      <c r="D36" s="781"/>
      <c r="E36" s="476">
        <f>'32.3 GFL ausgefüllt '!E24</f>
        <v>0</v>
      </c>
      <c r="F36" s="468"/>
    </row>
    <row r="37" spans="2:6" ht="15" customHeight="1" x14ac:dyDescent="0.25">
      <c r="B37" s="482"/>
      <c r="C37" s="483"/>
      <c r="D37" s="483"/>
    </row>
    <row r="38" spans="2:6" ht="30" customHeight="1" x14ac:dyDescent="0.25">
      <c r="B38" s="771" t="s">
        <v>289</v>
      </c>
      <c r="C38" s="772"/>
      <c r="D38" s="772"/>
      <c r="E38" s="772"/>
    </row>
  </sheetData>
  <sheetProtection algorithmName="SHA-512" hashValue="EUCESB4aQ5a3leKt8fZJ0MZnHvzLpJOlMYrGnN8OTochsL14dHdHS3zV/1gYAVO4BMZ4SXJkmBiHCP1JrYXhrQ==" saltValue="cjaQwH0lCU08nIF5vz5N8Q==" spinCount="100000" sheet="1" objects="1" scenarios="1"/>
  <mergeCells count="15">
    <mergeCell ref="C17:D17"/>
    <mergeCell ref="B2:E2"/>
    <mergeCell ref="B4:E4"/>
    <mergeCell ref="B6:E6"/>
    <mergeCell ref="B8:D8"/>
    <mergeCell ref="C9:E9"/>
    <mergeCell ref="C35:D35"/>
    <mergeCell ref="C36:D36"/>
    <mergeCell ref="B38:E38"/>
    <mergeCell ref="C18:E18"/>
    <mergeCell ref="C25:D25"/>
    <mergeCell ref="B26:E26"/>
    <mergeCell ref="C27:E27"/>
    <mergeCell ref="B33:E33"/>
    <mergeCell ref="C34:E34"/>
  </mergeCells>
  <pageMargins left="0.70866141732283472" right="0.70866141732283472" top="0.78740157480314965" bottom="0.78740157480314965" header="0.31496062992125984" footer="0.31496062992125984"/>
  <pageSetup paperSize="9" orientation="portrait" r:id="rId1"/>
  <headerFooter>
    <oddHeader>&amp;R&amp;"Arial,Fett"&amp;12Anlage 32.4
&amp;KFF0000(zu Nummer X Buchstabe X Doppelbuchstabe XX)</oddHeader>
  </headerFooter>
  <rowBreaks count="1" manualBreakCount="1">
    <brk id="38"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35"/>
  <sheetViews>
    <sheetView view="pageBreakPreview" zoomScaleNormal="100" zoomScaleSheetLayoutView="100" workbookViewId="0">
      <selection activeCell="B4" sqref="B4:F4"/>
    </sheetView>
  </sheetViews>
  <sheetFormatPr baseColWidth="10" defaultRowHeight="15" x14ac:dyDescent="0.25"/>
  <cols>
    <col min="1" max="1" width="3.7109375" style="465" customWidth="1"/>
    <col min="2" max="2" width="2.7109375" style="465" customWidth="1"/>
    <col min="3" max="3" width="50.7109375" style="466" customWidth="1"/>
    <col min="4" max="4" width="15.7109375" style="465" customWidth="1"/>
    <col min="5" max="5" width="1.7109375" style="465" customWidth="1"/>
    <col min="6" max="6" width="10.7109375" style="465" customWidth="1"/>
    <col min="7" max="16384" width="11.42578125" style="465"/>
  </cols>
  <sheetData>
    <row r="1" spans="2:12" ht="9.9499999999999993" customHeight="1" x14ac:dyDescent="0.25"/>
    <row r="2" spans="2:12" ht="35.1" customHeight="1" x14ac:dyDescent="0.25">
      <c r="B2" s="798" t="s">
        <v>321</v>
      </c>
      <c r="C2" s="799"/>
      <c r="D2" s="799"/>
      <c r="E2" s="745"/>
      <c r="F2" s="745"/>
      <c r="G2" s="492">
        <v>2025</v>
      </c>
      <c r="H2" s="492">
        <v>2026</v>
      </c>
      <c r="I2" s="492">
        <v>2027</v>
      </c>
      <c r="J2" s="492">
        <v>2028</v>
      </c>
      <c r="K2" s="492">
        <v>2029</v>
      </c>
      <c r="L2" s="492">
        <v>2030</v>
      </c>
    </row>
    <row r="3" spans="2:12" ht="15" customHeight="1" x14ac:dyDescent="0.25"/>
    <row r="4" spans="2:12" ht="35.1" customHeight="1" x14ac:dyDescent="0.25">
      <c r="B4" s="796" t="s">
        <v>320</v>
      </c>
      <c r="C4" s="797"/>
      <c r="D4" s="797"/>
      <c r="E4" s="745"/>
      <c r="F4" s="745"/>
    </row>
    <row r="5" spans="2:12" ht="15" customHeight="1" thickBot="1" x14ac:dyDescent="0.3">
      <c r="B5" s="505"/>
      <c r="C5" s="504"/>
      <c r="D5" s="504"/>
      <c r="E5" s="504"/>
    </row>
    <row r="6" spans="2:12" ht="54.95" customHeight="1" thickTop="1" thickBot="1" x14ac:dyDescent="0.3">
      <c r="B6" s="808" t="s">
        <v>323</v>
      </c>
      <c r="C6" s="809"/>
      <c r="D6" s="508"/>
      <c r="E6" s="495"/>
    </row>
    <row r="7" spans="2:12" ht="24.95" customHeight="1" thickTop="1" x14ac:dyDescent="0.25"/>
    <row r="8" spans="2:12" ht="24.95" customHeight="1" x14ac:dyDescent="0.25">
      <c r="B8" s="800" t="s">
        <v>295</v>
      </c>
      <c r="C8" s="801"/>
      <c r="D8" s="802"/>
      <c r="E8" s="509"/>
      <c r="F8" s="468"/>
    </row>
    <row r="9" spans="2:12" ht="24.95" customHeight="1" x14ac:dyDescent="0.2">
      <c r="B9" s="503" t="s">
        <v>307</v>
      </c>
      <c r="C9" s="496" t="s">
        <v>297</v>
      </c>
      <c r="D9" s="499" t="str">
        <f>IF(ISBLANK(D6)," ",'GVL ohne Blattschutz'!CO16+'GVL ohne Blattschutz'!CO18+'GVL ohne Blattschutz'!CO20+'GVL ohne Blattschutz'!CO22+'GVL ohne Blattschutz'!CO24+'GVL ohne Blattschutz'!CO28+'GVL ohne Blattschutz'!CO33)</f>
        <v xml:space="preserve"> </v>
      </c>
      <c r="E9" s="502"/>
      <c r="F9" s="501" t="s">
        <v>40</v>
      </c>
      <c r="G9" s="493"/>
    </row>
    <row r="10" spans="2:12" ht="24.95" customHeight="1" x14ac:dyDescent="0.2">
      <c r="B10" s="503" t="s">
        <v>310</v>
      </c>
      <c r="C10" s="497" t="s">
        <v>298</v>
      </c>
      <c r="D10" s="499" t="str">
        <f>IF(ISBLANK(D6)," ",'GVL ohne Blattschutz'!CO51+'GVL ohne Blattschutz'!CO52+'GVL ohne Blattschutz'!CO53)</f>
        <v xml:space="preserve"> </v>
      </c>
      <c r="E10" s="502"/>
      <c r="F10" s="501" t="s">
        <v>40</v>
      </c>
      <c r="G10" s="493"/>
    </row>
    <row r="11" spans="2:12" ht="24.95" customHeight="1" x14ac:dyDescent="0.2">
      <c r="B11" s="503" t="s">
        <v>311</v>
      </c>
      <c r="C11" s="497" t="s">
        <v>299</v>
      </c>
      <c r="D11" s="511" t="str">
        <f>IF(ISBLANK(D6)," ",(D9/'GVL ohne Blattschutz'!CO36)*100)</f>
        <v xml:space="preserve"> </v>
      </c>
      <c r="E11" s="502"/>
      <c r="F11" s="507" t="s">
        <v>325</v>
      </c>
      <c r="G11" s="493"/>
    </row>
    <row r="12" spans="2:12" ht="24.95" customHeight="1" x14ac:dyDescent="0.2">
      <c r="B12" s="503" t="s">
        <v>312</v>
      </c>
      <c r="C12" s="506" t="s">
        <v>324</v>
      </c>
      <c r="D12" s="511" t="str">
        <f>IF(ISBLANK(D6)," ",((D9-'GVL ohne Blattschutz'!CO33)/'GVL ohne Blattschutz'!CO36)*100)</f>
        <v xml:space="preserve"> </v>
      </c>
      <c r="E12" s="502"/>
      <c r="F12" s="507" t="s">
        <v>325</v>
      </c>
      <c r="G12" s="493"/>
    </row>
    <row r="13" spans="2:12" ht="24.95" customHeight="1" x14ac:dyDescent="0.2">
      <c r="B13" s="503" t="s">
        <v>309</v>
      </c>
      <c r="C13" s="497" t="s">
        <v>300</v>
      </c>
      <c r="D13" s="511" t="str">
        <f>IF(ISBLANK(D6)," ",('GVL ohne Blattschutz'!CO47/'GVL ohne Blattschutz'!CO59)*100)</f>
        <v xml:space="preserve"> </v>
      </c>
      <c r="E13" s="502"/>
      <c r="F13" s="507" t="s">
        <v>325</v>
      </c>
      <c r="G13" s="493"/>
    </row>
    <row r="14" spans="2:12" ht="24.95" customHeight="1" x14ac:dyDescent="0.2">
      <c r="B14" s="503" t="s">
        <v>313</v>
      </c>
      <c r="C14" s="497" t="s">
        <v>301</v>
      </c>
      <c r="D14" s="511" t="str">
        <f>IF(ISBLANK(D6)," ",(('GVL ohne Blattschutz'!CO47+'GVL ohne Blattschutz'!CO48)/'GVL ohne Blattschutz'!CO59)*100)</f>
        <v xml:space="preserve"> </v>
      </c>
      <c r="E14" s="502"/>
      <c r="F14" s="507" t="s">
        <v>325</v>
      </c>
      <c r="G14" s="493"/>
    </row>
    <row r="15" spans="2:12" ht="24.95" customHeight="1" x14ac:dyDescent="0.2">
      <c r="B15" s="503" t="s">
        <v>319</v>
      </c>
      <c r="C15" s="498" t="s">
        <v>302</v>
      </c>
      <c r="D15" s="511" t="str">
        <f>IF(ISBLANK(D6)," ",(D10/D9)*100)</f>
        <v xml:space="preserve"> </v>
      </c>
      <c r="E15" s="502"/>
      <c r="F15" s="507" t="s">
        <v>325</v>
      </c>
      <c r="G15" s="493"/>
    </row>
    <row r="16" spans="2:12" ht="24.95" customHeight="1" x14ac:dyDescent="0.25">
      <c r="B16" s="803"/>
      <c r="C16" s="804"/>
      <c r="D16" s="805"/>
      <c r="E16" s="510"/>
      <c r="F16" s="468"/>
    </row>
    <row r="17" spans="1:6" ht="24.95" customHeight="1" x14ac:dyDescent="0.25">
      <c r="B17" s="800" t="s">
        <v>296</v>
      </c>
      <c r="C17" s="801"/>
      <c r="D17" s="802"/>
      <c r="E17" s="509"/>
      <c r="F17" s="468"/>
    </row>
    <row r="18" spans="1:6" ht="24.95" customHeight="1" x14ac:dyDescent="0.25">
      <c r="B18" s="503" t="s">
        <v>314</v>
      </c>
      <c r="C18" s="497" t="s">
        <v>303</v>
      </c>
      <c r="D18" s="511" t="str">
        <f>IF(ISBLANK(D6)," ",('GEL ohne Blattschutz'!CI22/'GEL ohne Blattschutz'!CI27)*100)</f>
        <v xml:space="preserve"> </v>
      </c>
      <c r="E18" s="500"/>
      <c r="F18" s="507" t="s">
        <v>325</v>
      </c>
    </row>
    <row r="19" spans="1:6" ht="24.95" customHeight="1" x14ac:dyDescent="0.25">
      <c r="B19" s="503" t="s">
        <v>315</v>
      </c>
      <c r="C19" s="497" t="s">
        <v>304</v>
      </c>
      <c r="D19" s="511" t="str">
        <f>IF(ISBLANK(D6)," ",('GEL ohne Blattschutz'!CI21/'GEL ohne Blattschutz'!CI27)*100)</f>
        <v xml:space="preserve"> </v>
      </c>
      <c r="E19" s="500"/>
      <c r="F19" s="507" t="s">
        <v>325</v>
      </c>
    </row>
    <row r="20" spans="1:6" ht="24.95" customHeight="1" x14ac:dyDescent="0.25">
      <c r="B20" s="503" t="s">
        <v>316</v>
      </c>
      <c r="C20" s="497" t="s">
        <v>305</v>
      </c>
      <c r="D20" s="511" t="str">
        <f>IF(ISBLANK(D6)," ",('GEL ohne Blattschutz'!CI15/'GEL ohne Blattschutz'!CI21)*100)</f>
        <v xml:space="preserve"> </v>
      </c>
      <c r="E20" s="500"/>
      <c r="F20" s="507" t="s">
        <v>325</v>
      </c>
    </row>
    <row r="21" spans="1:6" ht="24.95" customHeight="1" x14ac:dyDescent="0.25">
      <c r="B21" s="503" t="s">
        <v>308</v>
      </c>
      <c r="C21" s="497" t="s">
        <v>306</v>
      </c>
      <c r="D21" s="511" t="str">
        <f>IF(ISBLANK(D6)," ",(('GEL ohne Blattschutz'!CI21-'GEL ohne Blattschutz'!CI15)/'GEL ohne Blattschutz'!CI21)*100)</f>
        <v xml:space="preserve"> </v>
      </c>
      <c r="E21" s="500"/>
      <c r="F21" s="507" t="s">
        <v>325</v>
      </c>
    </row>
    <row r="22" spans="1:6" ht="24.95" customHeight="1" x14ac:dyDescent="0.25">
      <c r="A22" s="468"/>
      <c r="B22" s="806"/>
      <c r="C22" s="807"/>
      <c r="D22" s="807"/>
      <c r="E22" s="494"/>
      <c r="F22" s="468"/>
    </row>
    <row r="23" spans="1:6" x14ac:dyDescent="0.25">
      <c r="B23" s="794" t="s">
        <v>322</v>
      </c>
      <c r="C23" s="795"/>
      <c r="D23" s="795"/>
      <c r="E23" s="795"/>
      <c r="F23" s="795"/>
    </row>
    <row r="24" spans="1:6" ht="5.0999999999999996" customHeight="1" x14ac:dyDescent="0.25"/>
    <row r="25" spans="1:6" ht="15" customHeight="1" x14ac:dyDescent="0.25">
      <c r="B25" s="63" t="s">
        <v>307</v>
      </c>
      <c r="C25" s="793" t="s">
        <v>317</v>
      </c>
      <c r="D25" s="745"/>
      <c r="E25" s="745"/>
      <c r="F25" s="745"/>
    </row>
    <row r="26" spans="1:6" x14ac:dyDescent="0.25">
      <c r="B26" s="63" t="s">
        <v>310</v>
      </c>
      <c r="C26" s="793" t="s">
        <v>318</v>
      </c>
      <c r="D26" s="745"/>
      <c r="E26" s="745"/>
      <c r="F26" s="745"/>
    </row>
    <row r="27" spans="1:6" x14ac:dyDescent="0.25">
      <c r="B27" s="63" t="s">
        <v>311</v>
      </c>
      <c r="C27" s="793" t="s">
        <v>326</v>
      </c>
      <c r="D27" s="745"/>
      <c r="E27" s="745"/>
      <c r="F27" s="745"/>
    </row>
    <row r="28" spans="1:6" x14ac:dyDescent="0.25">
      <c r="B28" s="63" t="s">
        <v>312</v>
      </c>
      <c r="C28" s="793" t="s">
        <v>327</v>
      </c>
      <c r="D28" s="745"/>
      <c r="E28" s="745"/>
      <c r="F28" s="745"/>
    </row>
    <row r="29" spans="1:6" x14ac:dyDescent="0.25">
      <c r="B29" s="63" t="s">
        <v>309</v>
      </c>
      <c r="C29" s="793" t="s">
        <v>328</v>
      </c>
      <c r="D29" s="745"/>
      <c r="E29" s="745"/>
      <c r="F29" s="745"/>
    </row>
    <row r="30" spans="1:6" x14ac:dyDescent="0.25">
      <c r="B30" s="63" t="s">
        <v>313</v>
      </c>
      <c r="C30" s="793" t="s">
        <v>329</v>
      </c>
      <c r="D30" s="745"/>
      <c r="E30" s="745"/>
      <c r="F30" s="745"/>
    </row>
    <row r="31" spans="1:6" x14ac:dyDescent="0.25">
      <c r="B31" s="63" t="s">
        <v>319</v>
      </c>
      <c r="C31" s="793" t="s">
        <v>330</v>
      </c>
      <c r="D31" s="745"/>
      <c r="E31" s="745"/>
      <c r="F31" s="745"/>
    </row>
    <row r="32" spans="1:6" x14ac:dyDescent="0.25">
      <c r="B32" s="63" t="s">
        <v>314</v>
      </c>
      <c r="C32" s="793" t="s">
        <v>331</v>
      </c>
      <c r="D32" s="745"/>
      <c r="E32" s="745"/>
      <c r="F32" s="745"/>
    </row>
    <row r="33" spans="2:6" x14ac:dyDescent="0.25">
      <c r="B33" s="63" t="s">
        <v>315</v>
      </c>
      <c r="C33" s="793" t="s">
        <v>332</v>
      </c>
      <c r="D33" s="745"/>
      <c r="E33" s="745"/>
      <c r="F33" s="745"/>
    </row>
    <row r="34" spans="2:6" x14ac:dyDescent="0.25">
      <c r="B34" s="63" t="s">
        <v>316</v>
      </c>
      <c r="C34" s="793" t="s">
        <v>333</v>
      </c>
      <c r="D34" s="745"/>
      <c r="E34" s="745"/>
      <c r="F34" s="745"/>
    </row>
    <row r="35" spans="2:6" x14ac:dyDescent="0.25">
      <c r="B35" s="63" t="s">
        <v>308</v>
      </c>
      <c r="C35" s="793" t="s">
        <v>334</v>
      </c>
      <c r="D35" s="745"/>
      <c r="E35" s="745"/>
      <c r="F35" s="745"/>
    </row>
  </sheetData>
  <sheetProtection algorithmName="SHA-512" hashValue="ejPmBXXf+YSwj2L7J6ax7U6AmN+G/43HKzgZXuTcMJDb9ywyzMFXoezFjsyWiDywzLNJB7q5L/qubEZ6E/39Cw==" saltValue="lul3CtJV+3gJU4eAWh9w+Q==" spinCount="100000" sheet="1" objects="1" scenarios="1"/>
  <mergeCells count="19">
    <mergeCell ref="B2:F2"/>
    <mergeCell ref="C30:F30"/>
    <mergeCell ref="C31:F31"/>
    <mergeCell ref="C32:F32"/>
    <mergeCell ref="C25:F25"/>
    <mergeCell ref="C26:F26"/>
    <mergeCell ref="C27:F27"/>
    <mergeCell ref="C28:F28"/>
    <mergeCell ref="C29:F29"/>
    <mergeCell ref="B8:D8"/>
    <mergeCell ref="B17:D17"/>
    <mergeCell ref="B16:D16"/>
    <mergeCell ref="B22:D22"/>
    <mergeCell ref="B6:C6"/>
    <mergeCell ref="C35:F35"/>
    <mergeCell ref="B23:F23"/>
    <mergeCell ref="C33:F33"/>
    <mergeCell ref="C34:F34"/>
    <mergeCell ref="B4:F4"/>
  </mergeCells>
  <dataValidations count="2">
    <dataValidation type="list" allowBlank="1" showInputMessage="1" showErrorMessage="1" sqref="E6">
      <formula1>$G$2</formula1>
    </dataValidation>
    <dataValidation type="list" allowBlank="1" showInputMessage="1" showErrorMessage="1" sqref="D6">
      <formula1>$G$2:$L$2</formula1>
    </dataValidation>
  </dataValidations>
  <pageMargins left="0.70866141732283472" right="0.70866141732283472" top="0.78740157480314965" bottom="0.78740157480314965" header="0.31496062992125984" footer="0.31496062992125984"/>
  <pageSetup paperSize="9" orientation="portrait" r:id="rId1"/>
  <headerFooter>
    <oddHeader>&amp;R&amp;"Arial,Standard"&amp;10Optionale Kennzahlen
automatische Befüllung</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5"/>
  <sheetViews>
    <sheetView view="pageBreakPreview" zoomScaleNormal="100" zoomScaleSheetLayoutView="100" workbookViewId="0">
      <selection activeCell="I19" sqref="I19"/>
    </sheetView>
  </sheetViews>
  <sheetFormatPr baseColWidth="10" defaultRowHeight="15" x14ac:dyDescent="0.25"/>
  <cols>
    <col min="1" max="1" width="3.7109375" style="465" customWidth="1"/>
    <col min="2" max="2" width="2.7109375" style="465" customWidth="1"/>
    <col min="3" max="3" width="50.7109375" style="466" customWidth="1"/>
    <col min="4" max="4" width="15.7109375" style="465" customWidth="1"/>
    <col min="5" max="5" width="1.7109375" style="465" customWidth="1"/>
    <col min="6" max="6" width="10.7109375" style="465" customWidth="1"/>
    <col min="7" max="16384" width="11.42578125" style="465"/>
  </cols>
  <sheetData>
    <row r="1" spans="2:12" ht="9.9499999999999993" customHeight="1" x14ac:dyDescent="0.25"/>
    <row r="2" spans="2:12" ht="35.1" customHeight="1" x14ac:dyDescent="0.25">
      <c r="B2" s="798" t="s">
        <v>321</v>
      </c>
      <c r="C2" s="799"/>
      <c r="D2" s="799"/>
      <c r="E2" s="745"/>
      <c r="F2" s="745"/>
      <c r="G2" s="492">
        <v>2025</v>
      </c>
      <c r="H2" s="492">
        <v>2026</v>
      </c>
      <c r="I2" s="492">
        <v>2027</v>
      </c>
      <c r="J2" s="492">
        <v>2028</v>
      </c>
      <c r="K2" s="492">
        <v>2029</v>
      </c>
      <c r="L2" s="492">
        <v>2030</v>
      </c>
    </row>
    <row r="3" spans="2:12" ht="15" customHeight="1" x14ac:dyDescent="0.25"/>
    <row r="4" spans="2:12" ht="35.1" customHeight="1" x14ac:dyDescent="0.25">
      <c r="B4" s="796" t="s">
        <v>320</v>
      </c>
      <c r="C4" s="797"/>
      <c r="D4" s="797"/>
      <c r="E4" s="745"/>
      <c r="F4" s="745"/>
    </row>
    <row r="5" spans="2:12" ht="15" customHeight="1" thickBot="1" x14ac:dyDescent="0.3">
      <c r="B5" s="505"/>
      <c r="C5" s="504"/>
      <c r="D5" s="504"/>
      <c r="E5" s="504"/>
    </row>
    <row r="6" spans="2:12" ht="54.95" customHeight="1" thickTop="1" thickBot="1" x14ac:dyDescent="0.3">
      <c r="B6" s="808" t="s">
        <v>323</v>
      </c>
      <c r="C6" s="809"/>
      <c r="D6" s="508"/>
      <c r="E6" s="495"/>
    </row>
    <row r="7" spans="2:12" ht="24.95" customHeight="1" thickTop="1" x14ac:dyDescent="0.25"/>
    <row r="8" spans="2:12" ht="24.95" customHeight="1" x14ac:dyDescent="0.25">
      <c r="B8" s="800" t="s">
        <v>295</v>
      </c>
      <c r="C8" s="801"/>
      <c r="D8" s="802"/>
      <c r="E8" s="509"/>
      <c r="F8" s="468"/>
    </row>
    <row r="9" spans="2:12" ht="24.95" customHeight="1" x14ac:dyDescent="0.2">
      <c r="B9" s="503" t="s">
        <v>307</v>
      </c>
      <c r="C9" s="496" t="s">
        <v>297</v>
      </c>
      <c r="D9" s="499" t="str">
        <f>IF(ISBLANK(D6)," ",'GVL mit Blattschutz'!CO16+'GVL mit Blattschutz'!CO18+'GVL mit Blattschutz'!CO20+'GVL mit Blattschutz'!CO22+'GVL mit Blattschutz'!CO24+'GVL mit Blattschutz'!CO28+'GVL mit Blattschutz'!CO33)</f>
        <v xml:space="preserve"> </v>
      </c>
      <c r="E9" s="502"/>
      <c r="F9" s="501" t="s">
        <v>40</v>
      </c>
      <c r="G9" s="493"/>
    </row>
    <row r="10" spans="2:12" ht="24.95" customHeight="1" x14ac:dyDescent="0.2">
      <c r="B10" s="503" t="s">
        <v>310</v>
      </c>
      <c r="C10" s="497" t="s">
        <v>298</v>
      </c>
      <c r="D10" s="499" t="str">
        <f>IF(ISBLANK(D6)," ",'GVL mit Blattschutz'!CO51+'GVL mit Blattschutz'!CO52+'GVL mit Blattschutz'!CO53)</f>
        <v xml:space="preserve"> </v>
      </c>
      <c r="E10" s="502"/>
      <c r="F10" s="501" t="s">
        <v>40</v>
      </c>
      <c r="G10" s="493"/>
    </row>
    <row r="11" spans="2:12" ht="24.95" customHeight="1" x14ac:dyDescent="0.2">
      <c r="B11" s="503" t="s">
        <v>311</v>
      </c>
      <c r="C11" s="497" t="s">
        <v>299</v>
      </c>
      <c r="D11" s="511" t="str">
        <f>IF(ISBLANK(D6)," ",(D9/'GVL mit Blattschutz'!CO36)*100)</f>
        <v xml:space="preserve"> </v>
      </c>
      <c r="E11" s="502"/>
      <c r="F11" s="507" t="s">
        <v>325</v>
      </c>
      <c r="G11" s="493"/>
    </row>
    <row r="12" spans="2:12" ht="24.95" customHeight="1" x14ac:dyDescent="0.2">
      <c r="B12" s="503" t="s">
        <v>312</v>
      </c>
      <c r="C12" s="506" t="s">
        <v>324</v>
      </c>
      <c r="D12" s="511" t="str">
        <f>IF(ISBLANK(D6)," ",((D9-'GVL mit Blattschutz'!CO33)/'GVL mit Blattschutz'!CO36)*100)</f>
        <v xml:space="preserve"> </v>
      </c>
      <c r="E12" s="502"/>
      <c r="F12" s="507" t="s">
        <v>325</v>
      </c>
      <c r="G12" s="493"/>
    </row>
    <row r="13" spans="2:12" ht="24.95" customHeight="1" x14ac:dyDescent="0.2">
      <c r="B13" s="503" t="s">
        <v>309</v>
      </c>
      <c r="C13" s="497" t="s">
        <v>300</v>
      </c>
      <c r="D13" s="511" t="str">
        <f>IF(ISBLANK(D6)," ",('GVL mit Blattschutz'!CO47/'GVL mit Blattschutz'!CO59)*100)</f>
        <v xml:space="preserve"> </v>
      </c>
      <c r="E13" s="502"/>
      <c r="F13" s="507" t="s">
        <v>325</v>
      </c>
      <c r="G13" s="493"/>
    </row>
    <row r="14" spans="2:12" ht="24.95" customHeight="1" x14ac:dyDescent="0.2">
      <c r="B14" s="503" t="s">
        <v>313</v>
      </c>
      <c r="C14" s="497" t="s">
        <v>301</v>
      </c>
      <c r="D14" s="511" t="str">
        <f>IF(ISBLANK(D6)," ",(('GVL mit Blattschutz'!CO47+'GVL mit Blattschutz'!CO48)/'GVL mit Blattschutz'!CO59)*100)</f>
        <v xml:space="preserve"> </v>
      </c>
      <c r="E14" s="502"/>
      <c r="F14" s="507" t="s">
        <v>325</v>
      </c>
      <c r="G14" s="493"/>
    </row>
    <row r="15" spans="2:12" ht="24.95" customHeight="1" x14ac:dyDescent="0.2">
      <c r="B15" s="503" t="s">
        <v>319</v>
      </c>
      <c r="C15" s="498" t="s">
        <v>302</v>
      </c>
      <c r="D15" s="511" t="str">
        <f>IF(ISBLANK(D6)," ",(D10/D9)*100)</f>
        <v xml:space="preserve"> </v>
      </c>
      <c r="E15" s="502"/>
      <c r="F15" s="507" t="s">
        <v>325</v>
      </c>
      <c r="G15" s="493"/>
    </row>
    <row r="16" spans="2:12" ht="24.95" customHeight="1" x14ac:dyDescent="0.25">
      <c r="B16" s="803"/>
      <c r="C16" s="804"/>
      <c r="D16" s="805"/>
      <c r="E16" s="510"/>
      <c r="F16" s="468"/>
    </row>
    <row r="17" spans="1:6" ht="24.95" customHeight="1" x14ac:dyDescent="0.25">
      <c r="B17" s="800" t="s">
        <v>296</v>
      </c>
      <c r="C17" s="801"/>
      <c r="D17" s="802"/>
      <c r="E17" s="509"/>
      <c r="F17" s="468"/>
    </row>
    <row r="18" spans="1:6" ht="24.95" customHeight="1" x14ac:dyDescent="0.25">
      <c r="B18" s="503" t="s">
        <v>314</v>
      </c>
      <c r="C18" s="497" t="s">
        <v>303</v>
      </c>
      <c r="D18" s="511" t="str">
        <f>IF(ISBLANK(D6)," ",('GEL mit Blattschutz'!CI22/'GEL mit Blattschutz'!CI27)*100)</f>
        <v xml:space="preserve"> </v>
      </c>
      <c r="E18" s="500"/>
      <c r="F18" s="507" t="s">
        <v>325</v>
      </c>
    </row>
    <row r="19" spans="1:6" ht="24.95" customHeight="1" x14ac:dyDescent="0.25">
      <c r="B19" s="503" t="s">
        <v>315</v>
      </c>
      <c r="C19" s="497" t="s">
        <v>304</v>
      </c>
      <c r="D19" s="511" t="str">
        <f>IF(ISBLANK(D6)," ",('GEL mit Blattschutz'!CI21/'GEL mit Blattschutz'!CI27)*100)</f>
        <v xml:space="preserve"> </v>
      </c>
      <c r="E19" s="500"/>
      <c r="F19" s="507" t="s">
        <v>325</v>
      </c>
    </row>
    <row r="20" spans="1:6" ht="24.95" customHeight="1" x14ac:dyDescent="0.25">
      <c r="B20" s="503" t="s">
        <v>316</v>
      </c>
      <c r="C20" s="497" t="s">
        <v>305</v>
      </c>
      <c r="D20" s="511" t="str">
        <f>IF(ISBLANK(D6)," ",('GEL mit Blattschutz'!CI15/'GEL mit Blattschutz'!CI21)*100)</f>
        <v xml:space="preserve"> </v>
      </c>
      <c r="E20" s="500"/>
      <c r="F20" s="507" t="s">
        <v>325</v>
      </c>
    </row>
    <row r="21" spans="1:6" ht="24.95" customHeight="1" x14ac:dyDescent="0.25">
      <c r="B21" s="503" t="s">
        <v>308</v>
      </c>
      <c r="C21" s="497" t="s">
        <v>306</v>
      </c>
      <c r="D21" s="511" t="str">
        <f>IF(ISBLANK(D6)," ",(('GEL mit Blattschutz'!CI21-'GEL mit Blattschutz'!CI15)/'GEL mit Blattschutz'!CI21)*100)</f>
        <v xml:space="preserve"> </v>
      </c>
      <c r="E21" s="500"/>
      <c r="F21" s="507" t="s">
        <v>325</v>
      </c>
    </row>
    <row r="22" spans="1:6" ht="24.95" customHeight="1" x14ac:dyDescent="0.25">
      <c r="A22" s="468"/>
      <c r="B22" s="806"/>
      <c r="C22" s="807"/>
      <c r="D22" s="807"/>
      <c r="E22" s="494"/>
      <c r="F22" s="468"/>
    </row>
    <row r="23" spans="1:6" x14ac:dyDescent="0.25">
      <c r="B23" s="794" t="s">
        <v>322</v>
      </c>
      <c r="C23" s="795"/>
      <c r="D23" s="795"/>
      <c r="E23" s="795"/>
      <c r="F23" s="795"/>
    </row>
    <row r="24" spans="1:6" ht="5.0999999999999996" customHeight="1" x14ac:dyDescent="0.25"/>
    <row r="25" spans="1:6" ht="15" customHeight="1" x14ac:dyDescent="0.25">
      <c r="B25" s="63" t="s">
        <v>307</v>
      </c>
      <c r="C25" s="793" t="s">
        <v>317</v>
      </c>
      <c r="D25" s="745"/>
      <c r="E25" s="745"/>
      <c r="F25" s="745"/>
    </row>
    <row r="26" spans="1:6" x14ac:dyDescent="0.25">
      <c r="B26" s="63" t="s">
        <v>310</v>
      </c>
      <c r="C26" s="793" t="s">
        <v>318</v>
      </c>
      <c r="D26" s="745"/>
      <c r="E26" s="745"/>
      <c r="F26" s="745"/>
    </row>
    <row r="27" spans="1:6" x14ac:dyDescent="0.25">
      <c r="B27" s="63" t="s">
        <v>311</v>
      </c>
      <c r="C27" s="793" t="s">
        <v>326</v>
      </c>
      <c r="D27" s="745"/>
      <c r="E27" s="745"/>
      <c r="F27" s="745"/>
    </row>
    <row r="28" spans="1:6" x14ac:dyDescent="0.25">
      <c r="B28" s="63" t="s">
        <v>312</v>
      </c>
      <c r="C28" s="793" t="s">
        <v>327</v>
      </c>
      <c r="D28" s="745"/>
      <c r="E28" s="745"/>
      <c r="F28" s="745"/>
    </row>
    <row r="29" spans="1:6" x14ac:dyDescent="0.25">
      <c r="B29" s="63" t="s">
        <v>309</v>
      </c>
      <c r="C29" s="793" t="s">
        <v>328</v>
      </c>
      <c r="D29" s="745"/>
      <c r="E29" s="745"/>
      <c r="F29" s="745"/>
    </row>
    <row r="30" spans="1:6" x14ac:dyDescent="0.25">
      <c r="B30" s="63" t="s">
        <v>313</v>
      </c>
      <c r="C30" s="793" t="s">
        <v>329</v>
      </c>
      <c r="D30" s="745"/>
      <c r="E30" s="745"/>
      <c r="F30" s="745"/>
    </row>
    <row r="31" spans="1:6" x14ac:dyDescent="0.25">
      <c r="B31" s="63" t="s">
        <v>319</v>
      </c>
      <c r="C31" s="793" t="s">
        <v>330</v>
      </c>
      <c r="D31" s="745"/>
      <c r="E31" s="745"/>
      <c r="F31" s="745"/>
    </row>
    <row r="32" spans="1:6" x14ac:dyDescent="0.25">
      <c r="B32" s="63" t="s">
        <v>314</v>
      </c>
      <c r="C32" s="793" t="s">
        <v>331</v>
      </c>
      <c r="D32" s="745"/>
      <c r="E32" s="745"/>
      <c r="F32" s="745"/>
    </row>
    <row r="33" spans="2:6" x14ac:dyDescent="0.25">
      <c r="B33" s="63" t="s">
        <v>315</v>
      </c>
      <c r="C33" s="793" t="s">
        <v>332</v>
      </c>
      <c r="D33" s="745"/>
      <c r="E33" s="745"/>
      <c r="F33" s="745"/>
    </row>
    <row r="34" spans="2:6" x14ac:dyDescent="0.25">
      <c r="B34" s="63" t="s">
        <v>316</v>
      </c>
      <c r="C34" s="793" t="s">
        <v>333</v>
      </c>
      <c r="D34" s="745"/>
      <c r="E34" s="745"/>
      <c r="F34" s="745"/>
    </row>
    <row r="35" spans="2:6" x14ac:dyDescent="0.25">
      <c r="B35" s="63" t="s">
        <v>308</v>
      </c>
      <c r="C35" s="793" t="s">
        <v>334</v>
      </c>
      <c r="D35" s="745"/>
      <c r="E35" s="745"/>
      <c r="F35" s="745"/>
    </row>
  </sheetData>
  <sheetProtection algorithmName="SHA-512" hashValue="TRypo7iDDApb3RCTOQuavqtPK2j6i3Ygk3l6zT/gkc5AJx3dAJs49Yu7zqYDoEiQWVJQIrq/bmiDcMItvzW6wg==" saltValue="y7izp1fXzJNR1SRTuS7CXw==" spinCount="100000" sheet="1" objects="1" scenarios="1"/>
  <mergeCells count="19">
    <mergeCell ref="C28:F28"/>
    <mergeCell ref="B2:F2"/>
    <mergeCell ref="B4:F4"/>
    <mergeCell ref="B6:C6"/>
    <mergeCell ref="B8:D8"/>
    <mergeCell ref="B16:D16"/>
    <mergeCell ref="B17:D17"/>
    <mergeCell ref="B22:D22"/>
    <mergeCell ref="B23:F23"/>
    <mergeCell ref="C25:F25"/>
    <mergeCell ref="C26:F26"/>
    <mergeCell ref="C27:F27"/>
    <mergeCell ref="C35:F35"/>
    <mergeCell ref="C29:F29"/>
    <mergeCell ref="C30:F30"/>
    <mergeCell ref="C31:F31"/>
    <mergeCell ref="C32:F32"/>
    <mergeCell ref="C33:F33"/>
    <mergeCell ref="C34:F34"/>
  </mergeCells>
  <dataValidations count="2">
    <dataValidation type="list" allowBlank="1" showInputMessage="1" showErrorMessage="1" sqref="D6">
      <formula1>$G$2:$L$2</formula1>
    </dataValidation>
    <dataValidation type="list" allowBlank="1" showInputMessage="1" showErrorMessage="1" sqref="E6">
      <formula1>$G$2</formula1>
    </dataValidation>
  </dataValidations>
  <pageMargins left="0.70866141732283472" right="0.70866141732283472" top="0.78740157480314965" bottom="0.78740157480314965" header="0.31496062992125984" footer="0.31496062992125984"/>
  <pageSetup paperSize="9" orientation="portrait" r:id="rId1"/>
  <headerFooter>
    <oddHeader>&amp;R&amp;"Arial,Standard"&amp;10Optionale Kennzahlen
automatische Befüllung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38"/>
  <sheetViews>
    <sheetView view="pageBreakPreview" topLeftCell="A10" zoomScaleNormal="100" zoomScaleSheetLayoutView="100" workbookViewId="0">
      <selection activeCell="F29" sqref="F29"/>
    </sheetView>
  </sheetViews>
  <sheetFormatPr baseColWidth="10" defaultRowHeight="15" x14ac:dyDescent="0.2"/>
  <cols>
    <col min="1" max="1" width="1.7109375" style="459" customWidth="1"/>
    <col min="2" max="2" width="83.7109375" style="459" customWidth="1"/>
    <col min="3" max="3" width="1.7109375" style="459" customWidth="1"/>
    <col min="4" max="16384" width="11.42578125" style="459"/>
  </cols>
  <sheetData>
    <row r="1" spans="2:2" ht="5.0999999999999996" customHeight="1" x14ac:dyDescent="0.2"/>
    <row r="2" spans="2:2" ht="69.95" customHeight="1" x14ac:dyDescent="0.2">
      <c r="B2" s="462" t="s">
        <v>272</v>
      </c>
    </row>
    <row r="3" spans="2:2" ht="90" customHeight="1" x14ac:dyDescent="0.2">
      <c r="B3" s="464" t="s">
        <v>276</v>
      </c>
    </row>
    <row r="4" spans="2:2" x14ac:dyDescent="0.2">
      <c r="B4" s="459" t="s">
        <v>273</v>
      </c>
    </row>
    <row r="6" spans="2:2" ht="69.95" customHeight="1" x14ac:dyDescent="0.2">
      <c r="B6" s="462" t="s">
        <v>274</v>
      </c>
    </row>
    <row r="38" spans="2:2" x14ac:dyDescent="0.2">
      <c r="B38" s="459" t="s">
        <v>275</v>
      </c>
    </row>
  </sheetData>
  <sheetProtection algorithmName="SHA-512" hashValue="/1wUi/lwoHiUFw7Ll91wgc2h1L5MBLP4FNzQ0B9YGHsO4CTvxQPs77tPPgmElsBseZnJrEvpqvTKVUrGkv/1ug==" saltValue="sbtVTOt67u/e4QfOQxL2Fw==" spinCount="100000" sheet="1" objects="1" scenarios="1"/>
  <pageMargins left="0.70866141732283472" right="0.70866141732283472" top="0.78740157480314965" bottom="0.78740157480314965" header="0.31496062992125984" footer="0.31496062992125984"/>
  <pageSetup paperSize="9" orientation="portrait" r:id="rId1"/>
  <rowBreaks count="1" manualBreakCount="1">
    <brk id="38" max="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outlinePr summaryBelow="0"/>
    <pageSetUpPr fitToPage="1"/>
  </sheetPr>
  <dimension ref="A1:CQ64"/>
  <sheetViews>
    <sheetView zoomScaleNormal="100" workbookViewId="0">
      <pane xSplit="3" ySplit="4" topLeftCell="AY5" activePane="bottomRight" state="frozen"/>
      <selection activeCell="Q20" sqref="Q20"/>
      <selection pane="topRight" activeCell="Q20" sqref="Q20"/>
      <selection pane="bottomLeft" activeCell="Q20" sqref="Q20"/>
      <selection pane="bottomRight" activeCell="BY4" sqref="BY4"/>
    </sheetView>
  </sheetViews>
  <sheetFormatPr baseColWidth="10" defaultRowHeight="15" outlineLevelRow="1" outlineLevelCol="2" x14ac:dyDescent="0.25"/>
  <cols>
    <col min="1" max="1" width="7.7109375" style="165" customWidth="1"/>
    <col min="2" max="2" width="42.7109375" style="57" customWidth="1"/>
    <col min="3" max="3" width="18.7109375" style="57" customWidth="1"/>
    <col min="4" max="4" width="3.7109375" style="57" customWidth="1"/>
    <col min="5" max="9" width="18.7109375" style="57" hidden="1" customWidth="1" outlineLevel="1"/>
    <col min="10" max="10" width="18.7109375" style="57" customWidth="1" collapsed="1"/>
    <col min="11" max="11" width="3.7109375" style="57" customWidth="1"/>
    <col min="12" max="16" width="18.7109375" style="57" hidden="1" customWidth="1" outlineLevel="1"/>
    <col min="17" max="17" width="18.7109375" style="57" customWidth="1" collapsed="1"/>
    <col min="18" max="18" width="3.7109375" style="57" customWidth="1"/>
    <col min="19" max="19" width="18.7109375" style="57" hidden="1" customWidth="1" outlineLevel="2"/>
    <col min="20" max="20" width="20.7109375" style="57" hidden="1" customWidth="1" outlineLevel="2"/>
    <col min="21" max="21" width="18.7109375" style="57" hidden="1" customWidth="1" outlineLevel="1" collapsed="1"/>
    <col min="22" max="22" width="18.7109375" style="57" hidden="1" customWidth="1" outlineLevel="2"/>
    <col min="23" max="23" width="20.7109375" style="57" hidden="1" customWidth="1" outlineLevel="2"/>
    <col min="24" max="24" width="18.7109375" style="57" hidden="1" customWidth="1" outlineLevel="1" collapsed="1"/>
    <col min="25" max="25" width="18.7109375" style="57" hidden="1" customWidth="1" outlineLevel="2"/>
    <col min="26" max="26" width="20.7109375" style="57" hidden="1" customWidth="1" outlineLevel="2"/>
    <col min="27" max="27" width="18.7109375" style="57" hidden="1" customWidth="1" outlineLevel="1" collapsed="1"/>
    <col min="28" max="28" width="18.7109375" style="57" hidden="1" customWidth="1" outlineLevel="2"/>
    <col min="29" max="29" width="20.7109375" style="57" hidden="1" customWidth="1" outlineLevel="2"/>
    <col min="30" max="30" width="18.7109375" style="57" hidden="1" customWidth="1" outlineLevel="1" collapsed="1"/>
    <col min="31" max="31" width="18.7109375" style="57" hidden="1" customWidth="1" outlineLevel="2"/>
    <col min="32" max="32" width="20.7109375" style="57" hidden="1" customWidth="1" outlineLevel="2"/>
    <col min="33" max="33" width="18.7109375" style="57" hidden="1" customWidth="1" outlineLevel="1" collapsed="1"/>
    <col min="34" max="34" width="18.7109375" style="57" customWidth="1" collapsed="1"/>
    <col min="35" max="35" width="3.7109375" style="57" customWidth="1"/>
    <col min="36" max="36" width="18.7109375" style="57" hidden="1" customWidth="1" outlineLevel="2"/>
    <col min="37" max="37" width="20.7109375" style="57" hidden="1" customWidth="1" outlineLevel="2"/>
    <col min="38" max="38" width="18.7109375" style="57" hidden="1" customWidth="1" outlineLevel="1" collapsed="1"/>
    <col min="39" max="39" width="18.7109375" style="57" hidden="1" customWidth="1" outlineLevel="2"/>
    <col min="40" max="40" width="20.7109375" style="57" hidden="1" customWidth="1" outlineLevel="2"/>
    <col min="41" max="41" width="18.7109375" style="57" hidden="1" customWidth="1" outlineLevel="1" collapsed="1"/>
    <col min="42" max="42" width="18.7109375" style="57" hidden="1" customWidth="1" outlineLevel="2"/>
    <col min="43" max="43" width="20.7109375" style="57" hidden="1" customWidth="1" outlineLevel="2"/>
    <col min="44" max="44" width="18.7109375" style="57" hidden="1" customWidth="1" outlineLevel="1" collapsed="1"/>
    <col min="45" max="45" width="18.7109375" style="57" hidden="1" customWidth="1" outlineLevel="2"/>
    <col min="46" max="46" width="20.7109375" style="57" hidden="1" customWidth="1" outlineLevel="2"/>
    <col min="47" max="47" width="18.7109375" style="57" hidden="1" customWidth="1" outlineLevel="1" collapsed="1"/>
    <col min="48" max="48" width="18.7109375" style="57" hidden="1" customWidth="1" outlineLevel="2"/>
    <col min="49" max="49" width="20.7109375" style="57" hidden="1" customWidth="1" outlineLevel="2"/>
    <col min="50" max="50" width="18.7109375" style="57" hidden="1" customWidth="1" outlineLevel="1" collapsed="1"/>
    <col min="51" max="51" width="18.7109375" style="57" customWidth="1" collapsed="1"/>
    <col min="52" max="52" width="3.7109375" style="57" customWidth="1"/>
    <col min="53" max="53" width="18.7109375" style="57" hidden="1" customWidth="1" outlineLevel="2"/>
    <col min="54" max="54" width="20.7109375" style="57" hidden="1" customWidth="1" outlineLevel="2"/>
    <col min="55" max="55" width="18.7109375" style="57" hidden="1" customWidth="1" outlineLevel="1" collapsed="1"/>
    <col min="56" max="56" width="18.7109375" style="57" hidden="1" customWidth="1" outlineLevel="2"/>
    <col min="57" max="57" width="20.7109375" style="57" hidden="1" customWidth="1" outlineLevel="2"/>
    <col min="58" max="58" width="18.7109375" style="57" hidden="1" customWidth="1" outlineLevel="1" collapsed="1"/>
    <col min="59" max="59" width="18.7109375" style="57" hidden="1" customWidth="1" outlineLevel="2"/>
    <col min="60" max="60" width="20.7109375" style="57" hidden="1" customWidth="1" outlineLevel="2"/>
    <col min="61" max="61" width="18.7109375" style="57" hidden="1" customWidth="1" outlineLevel="1" collapsed="1"/>
    <col min="62" max="62" width="18.7109375" style="57" hidden="1" customWidth="1" outlineLevel="2"/>
    <col min="63" max="63" width="20.7109375" style="57" hidden="1" customWidth="1" outlineLevel="2"/>
    <col min="64" max="64" width="18.7109375" style="57" hidden="1" customWidth="1" outlineLevel="1" collapsed="1"/>
    <col min="65" max="65" width="18.7109375" style="57" hidden="1" customWidth="1" outlineLevel="2"/>
    <col min="66" max="66" width="20.7109375" style="57" hidden="1" customWidth="1" outlineLevel="2"/>
    <col min="67" max="67" width="18.7109375" style="57" hidden="1" customWidth="1" outlineLevel="1" collapsed="1"/>
    <col min="68" max="68" width="18.7109375" style="57" customWidth="1" collapsed="1"/>
    <col min="69" max="69" width="3.7109375" style="57" customWidth="1"/>
    <col min="70" max="74" width="18.7109375" style="57" hidden="1" customWidth="1" outlineLevel="1"/>
    <col min="75" max="75" width="18.7109375" style="57" customWidth="1" collapsed="1"/>
    <col min="76" max="76" width="3.7109375" style="57" customWidth="1"/>
    <col min="77" max="77" width="18.7109375" style="57" customWidth="1"/>
    <col min="78" max="78" width="3.7109375" style="57" customWidth="1"/>
    <col min="79" max="79" width="18.7109375" style="57" customWidth="1"/>
    <col min="80" max="80" width="3.7109375" style="57" customWidth="1"/>
    <col min="81" max="90" width="18.7109375" style="57" hidden="1" customWidth="1" outlineLevel="1"/>
    <col min="91" max="91" width="18.7109375" style="57" customWidth="1" collapsed="1"/>
    <col min="92" max="92" width="3.7109375" style="57" customWidth="1"/>
    <col min="93" max="93" width="18.7109375" style="57" customWidth="1"/>
    <col min="94" max="94" width="3.7109375" style="57" customWidth="1"/>
    <col min="95" max="95" width="18.7109375" style="57" customWidth="1"/>
    <col min="96" max="16384" width="11.42578125" style="57"/>
  </cols>
  <sheetData>
    <row r="1" spans="1:95" ht="24.95" customHeight="1" x14ac:dyDescent="0.25">
      <c r="A1" s="54" t="s">
        <v>112</v>
      </c>
      <c r="B1" s="55"/>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row>
    <row r="2" spans="1:95" ht="15" customHeight="1" x14ac:dyDescent="0.25">
      <c r="A2" s="58" t="s">
        <v>113</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row>
    <row r="3" spans="1:95" ht="15" customHeight="1" x14ac:dyDescent="0.25">
      <c r="A3" s="58" t="s">
        <v>222</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row>
    <row r="4" spans="1:95" ht="20.100000000000001" customHeight="1" x14ac:dyDescent="0.25">
      <c r="A4" s="58" t="s">
        <v>218</v>
      </c>
      <c r="B4" s="55"/>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9"/>
      <c r="AJ4" s="682"/>
      <c r="AK4" s="683"/>
      <c r="AL4" s="683"/>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60"/>
      <c r="BQ4" s="60"/>
      <c r="BR4" s="61"/>
      <c r="BS4" s="61"/>
      <c r="BT4" s="61"/>
      <c r="BU4" s="61"/>
      <c r="BV4" s="61"/>
      <c r="BW4" s="61"/>
      <c r="BX4" s="183"/>
      <c r="BY4" s="61"/>
      <c r="BZ4" s="56"/>
      <c r="CA4" s="61"/>
      <c r="CB4" s="56"/>
      <c r="CC4" s="56"/>
      <c r="CD4" s="56"/>
      <c r="CE4" s="56"/>
      <c r="CF4" s="56"/>
      <c r="CG4" s="56"/>
      <c r="CH4" s="56"/>
      <c r="CI4" s="56"/>
      <c r="CJ4" s="56"/>
      <c r="CK4" s="56"/>
      <c r="CL4" s="56"/>
      <c r="CM4" s="56"/>
      <c r="CN4" s="56"/>
      <c r="CO4" s="56"/>
      <c r="CP4" s="56"/>
      <c r="CQ4" s="56"/>
    </row>
    <row r="5" spans="1:95" s="65" customFormat="1" ht="24.95" customHeight="1" thickBot="1" x14ac:dyDescent="0.3">
      <c r="A5" s="595" t="s">
        <v>277</v>
      </c>
      <c r="B5" s="596"/>
      <c r="C5" s="458" t="s">
        <v>294</v>
      </c>
      <c r="D5" s="61"/>
      <c r="E5" s="61"/>
      <c r="F5" s="61"/>
      <c r="G5" s="61"/>
      <c r="H5" s="61"/>
      <c r="I5" s="61"/>
      <c r="J5" s="61"/>
      <c r="K5" s="63"/>
      <c r="L5" s="61"/>
      <c r="M5" s="61"/>
      <c r="N5" s="61"/>
      <c r="O5" s="61"/>
      <c r="P5" s="61"/>
      <c r="Q5" s="61"/>
      <c r="R5" s="63"/>
      <c r="S5" s="61"/>
      <c r="T5" s="61"/>
      <c r="U5" s="61"/>
      <c r="V5" s="61"/>
      <c r="W5" s="61"/>
      <c r="X5" s="61"/>
      <c r="Y5" s="61"/>
      <c r="Z5" s="61"/>
      <c r="AA5" s="61"/>
      <c r="AB5" s="61"/>
      <c r="AC5" s="61"/>
      <c r="AD5" s="61"/>
      <c r="AE5" s="61"/>
      <c r="AF5" s="61"/>
      <c r="AG5" s="61"/>
      <c r="AH5" s="61"/>
      <c r="AI5" s="64"/>
      <c r="AJ5" s="61"/>
      <c r="AK5" s="61"/>
      <c r="AL5" s="61"/>
      <c r="AM5" s="61"/>
      <c r="AN5" s="61"/>
      <c r="AO5" s="61"/>
      <c r="AP5" s="61"/>
      <c r="AQ5" s="61"/>
      <c r="AR5" s="61"/>
      <c r="AS5" s="61"/>
      <c r="AT5" s="61"/>
      <c r="AU5" s="61"/>
      <c r="AV5" s="61"/>
      <c r="AW5" s="61"/>
      <c r="AX5" s="61"/>
      <c r="AY5" s="61"/>
      <c r="AZ5" s="63"/>
      <c r="BA5" s="61"/>
      <c r="BB5" s="61"/>
      <c r="BC5" s="61"/>
      <c r="BD5" s="61"/>
      <c r="BE5" s="61"/>
      <c r="BF5" s="61"/>
      <c r="BG5" s="61"/>
      <c r="BH5" s="61"/>
      <c r="BI5" s="61"/>
      <c r="BJ5" s="61"/>
      <c r="BK5" s="61"/>
      <c r="BL5" s="61"/>
      <c r="BM5" s="61"/>
      <c r="BN5" s="61"/>
      <c r="BO5" s="61"/>
      <c r="BP5" s="61"/>
      <c r="BQ5" s="61"/>
      <c r="BR5" s="686" t="s">
        <v>141</v>
      </c>
      <c r="BS5" s="687"/>
      <c r="BT5" s="687"/>
      <c r="BU5" s="687"/>
      <c r="BV5" s="687"/>
      <c r="BW5" s="184"/>
      <c r="BX5" s="63"/>
      <c r="BY5" s="63"/>
      <c r="BZ5" s="63"/>
      <c r="CA5" s="63"/>
      <c r="CB5" s="63"/>
      <c r="CC5" s="61"/>
      <c r="CD5" s="61"/>
      <c r="CE5" s="61"/>
      <c r="CF5" s="61"/>
      <c r="CG5" s="61"/>
      <c r="CH5" s="61"/>
      <c r="CI5" s="61"/>
      <c r="CJ5" s="61"/>
      <c r="CK5" s="61"/>
      <c r="CL5" s="61"/>
      <c r="CM5" s="61"/>
      <c r="CN5" s="63"/>
      <c r="CO5" s="61"/>
      <c r="CP5" s="61"/>
      <c r="CQ5" s="61"/>
    </row>
    <row r="6" spans="1:95" ht="15" customHeight="1" thickBot="1" x14ac:dyDescent="0.3">
      <c r="A6" s="642" t="s">
        <v>220</v>
      </c>
      <c r="B6" s="643"/>
      <c r="C6" s="518" t="s">
        <v>71</v>
      </c>
      <c r="D6" s="540"/>
      <c r="E6" s="68" t="s">
        <v>77</v>
      </c>
      <c r="F6" s="69" t="s">
        <v>77</v>
      </c>
      <c r="G6" s="69" t="s">
        <v>77</v>
      </c>
      <c r="H6" s="69" t="s">
        <v>77</v>
      </c>
      <c r="I6" s="68" t="s">
        <v>77</v>
      </c>
      <c r="J6" s="553" t="s">
        <v>73</v>
      </c>
      <c r="K6" s="67"/>
      <c r="L6" s="71" t="s">
        <v>77</v>
      </c>
      <c r="M6" s="72" t="s">
        <v>77</v>
      </c>
      <c r="N6" s="72" t="s">
        <v>77</v>
      </c>
      <c r="O6" s="72" t="s">
        <v>77</v>
      </c>
      <c r="P6" s="71" t="s">
        <v>77</v>
      </c>
      <c r="Q6" s="518" t="s">
        <v>73</v>
      </c>
      <c r="R6" s="67"/>
      <c r="S6" s="73"/>
      <c r="T6" s="611" t="s">
        <v>77</v>
      </c>
      <c r="U6" s="612"/>
      <c r="V6" s="572"/>
      <c r="W6" s="597" t="s">
        <v>77</v>
      </c>
      <c r="X6" s="598"/>
      <c r="Y6" s="73"/>
      <c r="Z6" s="597" t="s">
        <v>77</v>
      </c>
      <c r="AA6" s="598"/>
      <c r="AB6" s="73"/>
      <c r="AC6" s="597" t="s">
        <v>77</v>
      </c>
      <c r="AD6" s="598"/>
      <c r="AE6" s="73"/>
      <c r="AF6" s="597" t="s">
        <v>77</v>
      </c>
      <c r="AG6" s="598"/>
      <c r="AH6" s="553" t="s">
        <v>73</v>
      </c>
      <c r="AI6" s="67"/>
      <c r="AJ6" s="71"/>
      <c r="AK6" s="667" t="s">
        <v>77</v>
      </c>
      <c r="AL6" s="681"/>
      <c r="AM6" s="71"/>
      <c r="AN6" s="667" t="s">
        <v>77</v>
      </c>
      <c r="AO6" s="681"/>
      <c r="AP6" s="71"/>
      <c r="AQ6" s="667" t="s">
        <v>77</v>
      </c>
      <c r="AR6" s="681"/>
      <c r="AS6" s="71"/>
      <c r="AT6" s="667" t="s">
        <v>77</v>
      </c>
      <c r="AU6" s="681"/>
      <c r="AV6" s="71"/>
      <c r="AW6" s="667" t="s">
        <v>77</v>
      </c>
      <c r="AX6" s="681"/>
      <c r="AY6" s="74" t="s">
        <v>73</v>
      </c>
      <c r="AZ6" s="75"/>
      <c r="BA6" s="73"/>
      <c r="BB6" s="597" t="s">
        <v>77</v>
      </c>
      <c r="BC6" s="598"/>
      <c r="BD6" s="73"/>
      <c r="BE6" s="597" t="s">
        <v>77</v>
      </c>
      <c r="BF6" s="598"/>
      <c r="BG6" s="73"/>
      <c r="BH6" s="597" t="s">
        <v>77</v>
      </c>
      <c r="BI6" s="598"/>
      <c r="BJ6" s="73"/>
      <c r="BK6" s="597" t="s">
        <v>77</v>
      </c>
      <c r="BL6" s="598"/>
      <c r="BM6" s="73"/>
      <c r="BN6" s="597" t="s">
        <v>77</v>
      </c>
      <c r="BO6" s="598"/>
      <c r="BP6" s="70" t="s">
        <v>73</v>
      </c>
      <c r="BQ6" s="67"/>
      <c r="BR6" s="185" t="s">
        <v>77</v>
      </c>
      <c r="BS6" s="186" t="s">
        <v>77</v>
      </c>
      <c r="BT6" s="186" t="s">
        <v>77</v>
      </c>
      <c r="BU6" s="186" t="s">
        <v>77</v>
      </c>
      <c r="BV6" s="185" t="s">
        <v>77</v>
      </c>
      <c r="BW6" s="684" t="s">
        <v>132</v>
      </c>
      <c r="BX6" s="75"/>
      <c r="BY6" s="671" t="s">
        <v>149</v>
      </c>
      <c r="BZ6" s="76"/>
      <c r="CA6" s="673" t="s">
        <v>106</v>
      </c>
      <c r="CB6" s="175"/>
      <c r="CC6" s="77" t="s">
        <v>77</v>
      </c>
      <c r="CD6" s="77" t="s">
        <v>77</v>
      </c>
      <c r="CE6" s="77" t="s">
        <v>77</v>
      </c>
      <c r="CF6" s="77" t="s">
        <v>77</v>
      </c>
      <c r="CG6" s="77" t="s">
        <v>77</v>
      </c>
      <c r="CH6" s="77" t="s">
        <v>77</v>
      </c>
      <c r="CI6" s="77" t="s">
        <v>77</v>
      </c>
      <c r="CJ6" s="77" t="s">
        <v>77</v>
      </c>
      <c r="CK6" s="77" t="s">
        <v>77</v>
      </c>
      <c r="CL6" s="77" t="s">
        <v>77</v>
      </c>
      <c r="CM6" s="675" t="s">
        <v>133</v>
      </c>
      <c r="CN6" s="76"/>
      <c r="CO6" s="677" t="s">
        <v>107</v>
      </c>
      <c r="CP6" s="76"/>
      <c r="CQ6" s="669" t="s">
        <v>134</v>
      </c>
    </row>
    <row r="7" spans="1:95" ht="15" customHeight="1" thickTop="1" x14ac:dyDescent="0.25">
      <c r="A7" s="644"/>
      <c r="B7" s="645"/>
      <c r="C7" s="516"/>
      <c r="D7" s="541"/>
      <c r="E7" s="613"/>
      <c r="F7" s="616"/>
      <c r="G7" s="616"/>
      <c r="H7" s="616"/>
      <c r="I7" s="619"/>
      <c r="J7" s="512" t="s">
        <v>74</v>
      </c>
      <c r="K7" s="81"/>
      <c r="L7" s="657"/>
      <c r="M7" s="616"/>
      <c r="N7" s="616"/>
      <c r="O7" s="616"/>
      <c r="P7" s="619"/>
      <c r="Q7" s="515" t="s">
        <v>74</v>
      </c>
      <c r="R7" s="81"/>
      <c r="S7" s="607" t="s">
        <v>335</v>
      </c>
      <c r="T7" s="601"/>
      <c r="U7" s="622"/>
      <c r="V7" s="599" t="s">
        <v>335</v>
      </c>
      <c r="W7" s="601"/>
      <c r="X7" s="602"/>
      <c r="Y7" s="607" t="s">
        <v>335</v>
      </c>
      <c r="Z7" s="601"/>
      <c r="AA7" s="602"/>
      <c r="AB7" s="607" t="s">
        <v>335</v>
      </c>
      <c r="AC7" s="601"/>
      <c r="AD7" s="602"/>
      <c r="AE7" s="607" t="s">
        <v>335</v>
      </c>
      <c r="AF7" s="601"/>
      <c r="AG7" s="622"/>
      <c r="AH7" s="513" t="s">
        <v>74</v>
      </c>
      <c r="AI7" s="81"/>
      <c r="AJ7" s="664" t="s">
        <v>335</v>
      </c>
      <c r="AK7" s="601"/>
      <c r="AL7" s="602"/>
      <c r="AM7" s="664" t="s">
        <v>335</v>
      </c>
      <c r="AN7" s="601"/>
      <c r="AO7" s="602"/>
      <c r="AP7" s="664" t="s">
        <v>335</v>
      </c>
      <c r="AQ7" s="601"/>
      <c r="AR7" s="602"/>
      <c r="AS7" s="664" t="s">
        <v>335</v>
      </c>
      <c r="AT7" s="601"/>
      <c r="AU7" s="602"/>
      <c r="AV7" s="664" t="s">
        <v>335</v>
      </c>
      <c r="AW7" s="601"/>
      <c r="AX7" s="648"/>
      <c r="AY7" s="515" t="s">
        <v>74</v>
      </c>
      <c r="AZ7" s="75"/>
      <c r="BA7" s="607" t="s">
        <v>335</v>
      </c>
      <c r="BB7" s="601"/>
      <c r="BC7" s="602"/>
      <c r="BD7" s="607" t="s">
        <v>335</v>
      </c>
      <c r="BE7" s="601"/>
      <c r="BF7" s="602"/>
      <c r="BG7" s="607" t="s">
        <v>335</v>
      </c>
      <c r="BH7" s="601"/>
      <c r="BI7" s="602"/>
      <c r="BJ7" s="607" t="s">
        <v>335</v>
      </c>
      <c r="BK7" s="601"/>
      <c r="BL7" s="602"/>
      <c r="BM7" s="607" t="s">
        <v>335</v>
      </c>
      <c r="BN7" s="601"/>
      <c r="BO7" s="648"/>
      <c r="BP7" s="513" t="s">
        <v>74</v>
      </c>
      <c r="BQ7" s="81"/>
      <c r="BR7" s="657"/>
      <c r="BS7" s="616"/>
      <c r="BT7" s="616"/>
      <c r="BU7" s="616"/>
      <c r="BV7" s="619"/>
      <c r="BW7" s="685"/>
      <c r="BX7" s="75"/>
      <c r="BY7" s="672"/>
      <c r="BZ7" s="76"/>
      <c r="CA7" s="674"/>
      <c r="CB7" s="175"/>
      <c r="CC7" s="613"/>
      <c r="CD7" s="616"/>
      <c r="CE7" s="616"/>
      <c r="CF7" s="616"/>
      <c r="CG7" s="616"/>
      <c r="CH7" s="616"/>
      <c r="CI7" s="616"/>
      <c r="CJ7" s="616"/>
      <c r="CK7" s="616"/>
      <c r="CL7" s="680"/>
      <c r="CM7" s="676"/>
      <c r="CN7" s="76"/>
      <c r="CO7" s="678"/>
      <c r="CP7" s="76"/>
      <c r="CQ7" s="670"/>
    </row>
    <row r="8" spans="1:95" ht="15" customHeight="1" thickBot="1" x14ac:dyDescent="0.3">
      <c r="A8" s="644"/>
      <c r="B8" s="645"/>
      <c r="C8" s="516"/>
      <c r="D8" s="541"/>
      <c r="E8" s="614"/>
      <c r="F8" s="617"/>
      <c r="G8" s="617"/>
      <c r="H8" s="617"/>
      <c r="I8" s="620"/>
      <c r="J8" s="513" t="s">
        <v>75</v>
      </c>
      <c r="K8" s="81"/>
      <c r="L8" s="658"/>
      <c r="M8" s="617"/>
      <c r="N8" s="617"/>
      <c r="O8" s="617"/>
      <c r="P8" s="620"/>
      <c r="Q8" s="515" t="s">
        <v>78</v>
      </c>
      <c r="R8" s="81"/>
      <c r="S8" s="608"/>
      <c r="T8" s="603"/>
      <c r="U8" s="623"/>
      <c r="V8" s="600"/>
      <c r="W8" s="603"/>
      <c r="X8" s="603"/>
      <c r="Y8" s="608"/>
      <c r="Z8" s="603"/>
      <c r="AA8" s="603"/>
      <c r="AB8" s="608"/>
      <c r="AC8" s="603"/>
      <c r="AD8" s="603"/>
      <c r="AE8" s="608"/>
      <c r="AF8" s="603"/>
      <c r="AG8" s="623"/>
      <c r="AH8" s="513" t="s">
        <v>80</v>
      </c>
      <c r="AI8" s="81"/>
      <c r="AJ8" s="665"/>
      <c r="AK8" s="603"/>
      <c r="AL8" s="603"/>
      <c r="AM8" s="665"/>
      <c r="AN8" s="603"/>
      <c r="AO8" s="603"/>
      <c r="AP8" s="665"/>
      <c r="AQ8" s="603"/>
      <c r="AR8" s="603"/>
      <c r="AS8" s="665"/>
      <c r="AT8" s="603"/>
      <c r="AU8" s="603"/>
      <c r="AV8" s="665"/>
      <c r="AW8" s="603"/>
      <c r="AX8" s="649"/>
      <c r="AY8" s="515" t="s">
        <v>82</v>
      </c>
      <c r="AZ8" s="75"/>
      <c r="BA8" s="608"/>
      <c r="BB8" s="603"/>
      <c r="BC8" s="603"/>
      <c r="BD8" s="608"/>
      <c r="BE8" s="603"/>
      <c r="BF8" s="603"/>
      <c r="BG8" s="608"/>
      <c r="BH8" s="603"/>
      <c r="BI8" s="603"/>
      <c r="BJ8" s="608"/>
      <c r="BK8" s="603"/>
      <c r="BL8" s="603"/>
      <c r="BM8" s="608"/>
      <c r="BN8" s="603"/>
      <c r="BO8" s="649"/>
      <c r="BP8" s="513" t="s">
        <v>91</v>
      </c>
      <c r="BQ8" s="81"/>
      <c r="BR8" s="658"/>
      <c r="BS8" s="617"/>
      <c r="BT8" s="617"/>
      <c r="BU8" s="617"/>
      <c r="BV8" s="620"/>
      <c r="BW8" s="685"/>
      <c r="BX8" s="75"/>
      <c r="BY8" s="672"/>
      <c r="BZ8" s="76"/>
      <c r="CA8" s="674"/>
      <c r="CB8" s="175"/>
      <c r="CC8" s="614"/>
      <c r="CD8" s="617"/>
      <c r="CE8" s="617"/>
      <c r="CF8" s="617"/>
      <c r="CG8" s="617"/>
      <c r="CH8" s="617"/>
      <c r="CI8" s="617"/>
      <c r="CJ8" s="617"/>
      <c r="CK8" s="617"/>
      <c r="CL8" s="620"/>
      <c r="CM8" s="676"/>
      <c r="CN8" s="76"/>
      <c r="CO8" s="678"/>
      <c r="CP8" s="76"/>
      <c r="CQ8" s="670"/>
    </row>
    <row r="9" spans="1:95" ht="12" customHeight="1" thickTop="1" x14ac:dyDescent="0.25">
      <c r="A9" s="644"/>
      <c r="B9" s="645"/>
      <c r="C9" s="516"/>
      <c r="D9" s="541"/>
      <c r="E9" s="614"/>
      <c r="F9" s="617"/>
      <c r="G9" s="617"/>
      <c r="H9" s="617"/>
      <c r="I9" s="620"/>
      <c r="J9" s="514" t="s">
        <v>76</v>
      </c>
      <c r="K9" s="79"/>
      <c r="L9" s="658"/>
      <c r="M9" s="617"/>
      <c r="N9" s="617"/>
      <c r="O9" s="617"/>
      <c r="P9" s="620"/>
      <c r="Q9" s="516" t="s">
        <v>79</v>
      </c>
      <c r="R9" s="79"/>
      <c r="S9" s="651"/>
      <c r="T9" s="603"/>
      <c r="U9" s="623"/>
      <c r="V9" s="605"/>
      <c r="W9" s="603"/>
      <c r="X9" s="603"/>
      <c r="Y9" s="609"/>
      <c r="Z9" s="603"/>
      <c r="AA9" s="603"/>
      <c r="AB9" s="609"/>
      <c r="AC9" s="603"/>
      <c r="AD9" s="603"/>
      <c r="AE9" s="609"/>
      <c r="AF9" s="603"/>
      <c r="AG9" s="623"/>
      <c r="AH9" s="514" t="s">
        <v>81</v>
      </c>
      <c r="AI9" s="79"/>
      <c r="AJ9" s="651"/>
      <c r="AK9" s="603"/>
      <c r="AL9" s="603"/>
      <c r="AM9" s="609"/>
      <c r="AN9" s="603"/>
      <c r="AO9" s="603"/>
      <c r="AP9" s="609"/>
      <c r="AQ9" s="603"/>
      <c r="AR9" s="603"/>
      <c r="AS9" s="609"/>
      <c r="AT9" s="603"/>
      <c r="AU9" s="603"/>
      <c r="AV9" s="609"/>
      <c r="AW9" s="603"/>
      <c r="AX9" s="649"/>
      <c r="AY9" s="516" t="s">
        <v>83</v>
      </c>
      <c r="AZ9" s="75"/>
      <c r="BA9" s="651"/>
      <c r="BB9" s="603"/>
      <c r="BC9" s="603"/>
      <c r="BD9" s="609"/>
      <c r="BE9" s="603"/>
      <c r="BF9" s="603"/>
      <c r="BG9" s="609"/>
      <c r="BH9" s="603"/>
      <c r="BI9" s="603"/>
      <c r="BJ9" s="609"/>
      <c r="BK9" s="603"/>
      <c r="BL9" s="603"/>
      <c r="BM9" s="609"/>
      <c r="BN9" s="603"/>
      <c r="BO9" s="649"/>
      <c r="BP9" s="514" t="s">
        <v>92</v>
      </c>
      <c r="BQ9" s="79"/>
      <c r="BR9" s="658"/>
      <c r="BS9" s="617"/>
      <c r="BT9" s="617"/>
      <c r="BU9" s="617"/>
      <c r="BV9" s="620"/>
      <c r="BW9" s="685"/>
      <c r="BX9" s="75"/>
      <c r="BY9" s="672"/>
      <c r="BZ9" s="76"/>
      <c r="CA9" s="674"/>
      <c r="CB9" s="175"/>
      <c r="CC9" s="614"/>
      <c r="CD9" s="617"/>
      <c r="CE9" s="617"/>
      <c r="CF9" s="617"/>
      <c r="CG9" s="617"/>
      <c r="CH9" s="617"/>
      <c r="CI9" s="617"/>
      <c r="CJ9" s="617"/>
      <c r="CK9" s="617"/>
      <c r="CL9" s="620"/>
      <c r="CM9" s="676"/>
      <c r="CN9" s="76"/>
      <c r="CO9" s="678"/>
      <c r="CP9" s="76"/>
      <c r="CQ9" s="670"/>
    </row>
    <row r="10" spans="1:95" ht="12" customHeight="1" thickBot="1" x14ac:dyDescent="0.3">
      <c r="A10" s="644"/>
      <c r="B10" s="645"/>
      <c r="C10" s="516"/>
      <c r="D10" s="541"/>
      <c r="E10" s="615"/>
      <c r="F10" s="618"/>
      <c r="G10" s="618"/>
      <c r="H10" s="618"/>
      <c r="I10" s="621"/>
      <c r="J10" s="514"/>
      <c r="K10" s="79"/>
      <c r="L10" s="659"/>
      <c r="M10" s="618"/>
      <c r="N10" s="618"/>
      <c r="O10" s="618"/>
      <c r="P10" s="621"/>
      <c r="Q10" s="517"/>
      <c r="R10" s="221"/>
      <c r="S10" s="652"/>
      <c r="T10" s="604"/>
      <c r="U10" s="624"/>
      <c r="V10" s="606"/>
      <c r="W10" s="604"/>
      <c r="X10" s="604"/>
      <c r="Y10" s="610"/>
      <c r="Z10" s="604"/>
      <c r="AA10" s="604"/>
      <c r="AB10" s="610"/>
      <c r="AC10" s="604"/>
      <c r="AD10" s="604"/>
      <c r="AE10" s="610"/>
      <c r="AF10" s="604"/>
      <c r="AG10" s="624"/>
      <c r="AH10" s="521"/>
      <c r="AI10" s="221"/>
      <c r="AJ10" s="652"/>
      <c r="AK10" s="604"/>
      <c r="AL10" s="604"/>
      <c r="AM10" s="610"/>
      <c r="AN10" s="604"/>
      <c r="AO10" s="604"/>
      <c r="AP10" s="610"/>
      <c r="AQ10" s="604"/>
      <c r="AR10" s="604"/>
      <c r="AS10" s="610"/>
      <c r="AT10" s="604"/>
      <c r="AU10" s="604"/>
      <c r="AV10" s="610"/>
      <c r="AW10" s="604"/>
      <c r="AX10" s="650"/>
      <c r="AY10" s="516" t="s">
        <v>84</v>
      </c>
      <c r="AZ10" s="75"/>
      <c r="BA10" s="652"/>
      <c r="BB10" s="604"/>
      <c r="BC10" s="604"/>
      <c r="BD10" s="610"/>
      <c r="BE10" s="604"/>
      <c r="BF10" s="604"/>
      <c r="BG10" s="610"/>
      <c r="BH10" s="604"/>
      <c r="BI10" s="604"/>
      <c r="BJ10" s="610"/>
      <c r="BK10" s="604"/>
      <c r="BL10" s="604"/>
      <c r="BM10" s="610"/>
      <c r="BN10" s="604"/>
      <c r="BO10" s="650"/>
      <c r="BP10" s="514" t="s">
        <v>93</v>
      </c>
      <c r="BQ10" s="79"/>
      <c r="BR10" s="659"/>
      <c r="BS10" s="618"/>
      <c r="BT10" s="618"/>
      <c r="BU10" s="618"/>
      <c r="BV10" s="621"/>
      <c r="BW10" s="685"/>
      <c r="BX10" s="75"/>
      <c r="BY10" s="672"/>
      <c r="BZ10" s="76"/>
      <c r="CA10" s="674"/>
      <c r="CB10" s="175"/>
      <c r="CC10" s="615"/>
      <c r="CD10" s="618"/>
      <c r="CE10" s="618"/>
      <c r="CF10" s="618"/>
      <c r="CG10" s="618"/>
      <c r="CH10" s="618"/>
      <c r="CI10" s="618"/>
      <c r="CJ10" s="618"/>
      <c r="CK10" s="618"/>
      <c r="CL10" s="621"/>
      <c r="CM10" s="676"/>
      <c r="CN10" s="76"/>
      <c r="CO10" s="678"/>
      <c r="CP10" s="76"/>
      <c r="CQ10" s="670"/>
    </row>
    <row r="11" spans="1:95" ht="12" customHeight="1" thickTop="1" x14ac:dyDescent="0.25">
      <c r="A11" s="644"/>
      <c r="B11" s="645"/>
      <c r="C11" s="516"/>
      <c r="D11" s="541"/>
      <c r="E11" s="87"/>
      <c r="F11" s="88"/>
      <c r="G11" s="88"/>
      <c r="H11" s="88"/>
      <c r="I11" s="87"/>
      <c r="J11" s="514"/>
      <c r="K11" s="79"/>
      <c r="L11" s="89"/>
      <c r="M11" s="90"/>
      <c r="N11" s="90"/>
      <c r="O11" s="90"/>
      <c r="P11" s="89"/>
      <c r="Q11" s="519"/>
      <c r="R11" s="92"/>
      <c r="S11" s="93"/>
      <c r="T11" s="94"/>
      <c r="U11" s="95"/>
      <c r="V11" s="573"/>
      <c r="W11" s="94"/>
      <c r="X11" s="95"/>
      <c r="Y11" s="93"/>
      <c r="Z11" s="94"/>
      <c r="AA11" s="95"/>
      <c r="AB11" s="93"/>
      <c r="AC11" s="94"/>
      <c r="AD11" s="95"/>
      <c r="AE11" s="93"/>
      <c r="AF11" s="94"/>
      <c r="AG11" s="95"/>
      <c r="AH11" s="571"/>
      <c r="AI11" s="92"/>
      <c r="AJ11" s="97"/>
      <c r="AK11" s="98"/>
      <c r="AL11" s="99"/>
      <c r="AM11" s="97"/>
      <c r="AN11" s="98"/>
      <c r="AO11" s="99"/>
      <c r="AP11" s="97"/>
      <c r="AQ11" s="98"/>
      <c r="AR11" s="99"/>
      <c r="AS11" s="97"/>
      <c r="AT11" s="98"/>
      <c r="AU11" s="99"/>
      <c r="AV11" s="97"/>
      <c r="AW11" s="98"/>
      <c r="AX11" s="99"/>
      <c r="AY11" s="86" t="s">
        <v>85</v>
      </c>
      <c r="AZ11" s="100"/>
      <c r="BA11" s="93"/>
      <c r="BB11" s="94"/>
      <c r="BC11" s="95"/>
      <c r="BD11" s="93"/>
      <c r="BE11" s="94"/>
      <c r="BF11" s="95"/>
      <c r="BG11" s="93"/>
      <c r="BH11" s="94"/>
      <c r="BI11" s="95"/>
      <c r="BJ11" s="93"/>
      <c r="BK11" s="94"/>
      <c r="BL11" s="95"/>
      <c r="BM11" s="93"/>
      <c r="BN11" s="94"/>
      <c r="BO11" s="95"/>
      <c r="BP11" s="85" t="s">
        <v>94</v>
      </c>
      <c r="BQ11" s="79"/>
      <c r="BR11" s="187"/>
      <c r="BS11" s="188"/>
      <c r="BT11" s="188"/>
      <c r="BU11" s="188"/>
      <c r="BV11" s="188"/>
      <c r="BW11" s="532"/>
      <c r="BX11" s="100"/>
      <c r="BY11" s="189"/>
      <c r="BZ11" s="100"/>
      <c r="CA11" s="190"/>
      <c r="CB11" s="535"/>
      <c r="CC11" s="103"/>
      <c r="CD11" s="103"/>
      <c r="CE11" s="103"/>
      <c r="CF11" s="103"/>
      <c r="CG11" s="103"/>
      <c r="CH11" s="103"/>
      <c r="CI11" s="103"/>
      <c r="CJ11" s="103"/>
      <c r="CK11" s="103"/>
      <c r="CL11" s="103"/>
      <c r="CM11" s="113"/>
      <c r="CN11" s="100"/>
      <c r="CO11" s="101"/>
      <c r="CP11" s="100"/>
      <c r="CQ11" s="102"/>
    </row>
    <row r="12" spans="1:95" ht="15" customHeight="1" x14ac:dyDescent="0.25">
      <c r="A12" s="644"/>
      <c r="B12" s="645"/>
      <c r="C12" s="545" t="s">
        <v>40</v>
      </c>
      <c r="D12" s="542"/>
      <c r="E12" s="536" t="s">
        <v>40</v>
      </c>
      <c r="F12" s="107" t="s">
        <v>40</v>
      </c>
      <c r="G12" s="107" t="s">
        <v>40</v>
      </c>
      <c r="H12" s="107" t="s">
        <v>40</v>
      </c>
      <c r="I12" s="193" t="s">
        <v>40</v>
      </c>
      <c r="J12" s="536" t="s">
        <v>72</v>
      </c>
      <c r="K12" s="100"/>
      <c r="L12" s="109" t="s">
        <v>40</v>
      </c>
      <c r="M12" s="109" t="s">
        <v>40</v>
      </c>
      <c r="N12" s="109" t="s">
        <v>40</v>
      </c>
      <c r="O12" s="109" t="s">
        <v>40</v>
      </c>
      <c r="P12" s="111" t="s">
        <v>40</v>
      </c>
      <c r="Q12" s="520" t="s">
        <v>72</v>
      </c>
      <c r="R12" s="100"/>
      <c r="S12" s="536" t="s">
        <v>40</v>
      </c>
      <c r="T12" s="107" t="s">
        <v>40</v>
      </c>
      <c r="U12" s="107" t="s">
        <v>40</v>
      </c>
      <c r="V12" s="107" t="s">
        <v>40</v>
      </c>
      <c r="W12" s="107" t="s">
        <v>40</v>
      </c>
      <c r="X12" s="107" t="s">
        <v>40</v>
      </c>
      <c r="Y12" s="107" t="s">
        <v>40</v>
      </c>
      <c r="Z12" s="107" t="s">
        <v>40</v>
      </c>
      <c r="AA12" s="107" t="s">
        <v>40</v>
      </c>
      <c r="AB12" s="107" t="s">
        <v>40</v>
      </c>
      <c r="AC12" s="107" t="s">
        <v>40</v>
      </c>
      <c r="AD12" s="107" t="s">
        <v>40</v>
      </c>
      <c r="AE12" s="107" t="s">
        <v>40</v>
      </c>
      <c r="AF12" s="107" t="s">
        <v>40</v>
      </c>
      <c r="AG12" s="107" t="s">
        <v>40</v>
      </c>
      <c r="AH12" s="536" t="s">
        <v>72</v>
      </c>
      <c r="AI12" s="100"/>
      <c r="AJ12" s="520" t="s">
        <v>40</v>
      </c>
      <c r="AK12" s="109" t="s">
        <v>40</v>
      </c>
      <c r="AL12" s="109" t="s">
        <v>40</v>
      </c>
      <c r="AM12" s="109" t="s">
        <v>40</v>
      </c>
      <c r="AN12" s="109" t="s">
        <v>40</v>
      </c>
      <c r="AO12" s="109" t="s">
        <v>40</v>
      </c>
      <c r="AP12" s="109" t="s">
        <v>40</v>
      </c>
      <c r="AQ12" s="109" t="s">
        <v>40</v>
      </c>
      <c r="AR12" s="109" t="s">
        <v>40</v>
      </c>
      <c r="AS12" s="109" t="s">
        <v>40</v>
      </c>
      <c r="AT12" s="109" t="s">
        <v>40</v>
      </c>
      <c r="AU12" s="109" t="s">
        <v>40</v>
      </c>
      <c r="AV12" s="109" t="s">
        <v>40</v>
      </c>
      <c r="AW12" s="109" t="s">
        <v>40</v>
      </c>
      <c r="AX12" s="109" t="s">
        <v>40</v>
      </c>
      <c r="AY12" s="111" t="s">
        <v>72</v>
      </c>
      <c r="AZ12" s="100"/>
      <c r="BA12" s="536" t="s">
        <v>40</v>
      </c>
      <c r="BB12" s="107" t="s">
        <v>40</v>
      </c>
      <c r="BC12" s="107" t="s">
        <v>40</v>
      </c>
      <c r="BD12" s="107" t="s">
        <v>40</v>
      </c>
      <c r="BE12" s="107" t="s">
        <v>40</v>
      </c>
      <c r="BF12" s="107" t="s">
        <v>40</v>
      </c>
      <c r="BG12" s="107" t="s">
        <v>40</v>
      </c>
      <c r="BH12" s="107" t="s">
        <v>40</v>
      </c>
      <c r="BI12" s="107" t="s">
        <v>40</v>
      </c>
      <c r="BJ12" s="107" t="s">
        <v>40</v>
      </c>
      <c r="BK12" s="107" t="s">
        <v>40</v>
      </c>
      <c r="BL12" s="107" t="s">
        <v>40</v>
      </c>
      <c r="BM12" s="107" t="s">
        <v>40</v>
      </c>
      <c r="BN12" s="107" t="s">
        <v>40</v>
      </c>
      <c r="BO12" s="107" t="s">
        <v>40</v>
      </c>
      <c r="BP12" s="108" t="s">
        <v>72</v>
      </c>
      <c r="BQ12" s="100"/>
      <c r="BR12" s="191" t="s">
        <v>40</v>
      </c>
      <c r="BS12" s="192" t="s">
        <v>40</v>
      </c>
      <c r="BT12" s="192" t="s">
        <v>40</v>
      </c>
      <c r="BU12" s="192" t="s">
        <v>40</v>
      </c>
      <c r="BV12" s="192" t="s">
        <v>40</v>
      </c>
      <c r="BW12" s="192" t="s">
        <v>72</v>
      </c>
      <c r="BX12" s="100"/>
      <c r="BY12" s="193" t="s">
        <v>40</v>
      </c>
      <c r="BZ12" s="100"/>
      <c r="CA12" s="190" t="s">
        <v>40</v>
      </c>
      <c r="CB12" s="535"/>
      <c r="CC12" s="569" t="s">
        <v>40</v>
      </c>
      <c r="CD12" s="113" t="s">
        <v>40</v>
      </c>
      <c r="CE12" s="113" t="s">
        <v>40</v>
      </c>
      <c r="CF12" s="113" t="s">
        <v>40</v>
      </c>
      <c r="CG12" s="113" t="s">
        <v>40</v>
      </c>
      <c r="CH12" s="113" t="s">
        <v>40</v>
      </c>
      <c r="CI12" s="113" t="s">
        <v>40</v>
      </c>
      <c r="CJ12" s="113" t="s">
        <v>40</v>
      </c>
      <c r="CK12" s="113" t="s">
        <v>40</v>
      </c>
      <c r="CL12" s="104" t="s">
        <v>40</v>
      </c>
      <c r="CM12" s="113" t="s">
        <v>72</v>
      </c>
      <c r="CN12" s="100"/>
      <c r="CO12" s="101" t="s">
        <v>40</v>
      </c>
      <c r="CP12" s="100"/>
      <c r="CQ12" s="102" t="s">
        <v>40</v>
      </c>
    </row>
    <row r="13" spans="1:95" ht="15" customHeight="1" x14ac:dyDescent="0.25">
      <c r="A13" s="644"/>
      <c r="B13" s="645"/>
      <c r="C13" s="123">
        <v>1</v>
      </c>
      <c r="D13" s="543"/>
      <c r="E13" s="537" t="s">
        <v>38</v>
      </c>
      <c r="F13" s="181" t="s">
        <v>39</v>
      </c>
      <c r="G13" s="181" t="s">
        <v>41</v>
      </c>
      <c r="H13" s="181" t="s">
        <v>42</v>
      </c>
      <c r="I13" s="118" t="s">
        <v>43</v>
      </c>
      <c r="J13" s="554">
        <v>2</v>
      </c>
      <c r="K13" s="115"/>
      <c r="L13" s="120" t="s">
        <v>44</v>
      </c>
      <c r="M13" s="182" t="s">
        <v>45</v>
      </c>
      <c r="N13" s="182" t="s">
        <v>46</v>
      </c>
      <c r="O13" s="182" t="s">
        <v>47</v>
      </c>
      <c r="P13" s="180" t="s">
        <v>48</v>
      </c>
      <c r="Q13" s="114">
        <v>3</v>
      </c>
      <c r="R13" s="115"/>
      <c r="S13" s="627" t="s">
        <v>36</v>
      </c>
      <c r="T13" s="628"/>
      <c r="U13" s="629"/>
      <c r="V13" s="639" t="s">
        <v>49</v>
      </c>
      <c r="W13" s="628"/>
      <c r="X13" s="629"/>
      <c r="Y13" s="640" t="s">
        <v>50</v>
      </c>
      <c r="Z13" s="628"/>
      <c r="AA13" s="629"/>
      <c r="AB13" s="640" t="s">
        <v>51</v>
      </c>
      <c r="AC13" s="628"/>
      <c r="AD13" s="629"/>
      <c r="AE13" s="640" t="s">
        <v>52</v>
      </c>
      <c r="AF13" s="628"/>
      <c r="AG13" s="629"/>
      <c r="AH13" s="554">
        <v>4</v>
      </c>
      <c r="AI13" s="115"/>
      <c r="AJ13" s="641" t="s">
        <v>61</v>
      </c>
      <c r="AK13" s="636"/>
      <c r="AL13" s="637"/>
      <c r="AM13" s="635" t="s">
        <v>62</v>
      </c>
      <c r="AN13" s="636"/>
      <c r="AO13" s="637"/>
      <c r="AP13" s="635" t="s">
        <v>63</v>
      </c>
      <c r="AQ13" s="636"/>
      <c r="AR13" s="637"/>
      <c r="AS13" s="635" t="s">
        <v>65</v>
      </c>
      <c r="AT13" s="636"/>
      <c r="AU13" s="637"/>
      <c r="AV13" s="635" t="s">
        <v>64</v>
      </c>
      <c r="AW13" s="636"/>
      <c r="AX13" s="638"/>
      <c r="AY13" s="123">
        <v>5</v>
      </c>
      <c r="AZ13" s="115"/>
      <c r="BA13" s="627" t="s">
        <v>87</v>
      </c>
      <c r="BB13" s="628"/>
      <c r="BC13" s="629"/>
      <c r="BD13" s="640" t="s">
        <v>88</v>
      </c>
      <c r="BE13" s="628"/>
      <c r="BF13" s="629"/>
      <c r="BG13" s="640" t="s">
        <v>89</v>
      </c>
      <c r="BH13" s="628"/>
      <c r="BI13" s="629"/>
      <c r="BJ13" s="640" t="s">
        <v>90</v>
      </c>
      <c r="BK13" s="628"/>
      <c r="BL13" s="629"/>
      <c r="BM13" s="640" t="s">
        <v>86</v>
      </c>
      <c r="BN13" s="628"/>
      <c r="BO13" s="629"/>
      <c r="BP13" s="119">
        <v>6</v>
      </c>
      <c r="BQ13" s="115"/>
      <c r="BR13" s="194" t="s">
        <v>95</v>
      </c>
      <c r="BS13" s="195" t="s">
        <v>96</v>
      </c>
      <c r="BT13" s="195" t="s">
        <v>97</v>
      </c>
      <c r="BU13" s="195" t="s">
        <v>98</v>
      </c>
      <c r="BV13" s="195" t="s">
        <v>99</v>
      </c>
      <c r="BW13" s="195">
        <v>7</v>
      </c>
      <c r="BX13" s="115"/>
      <c r="BY13" s="196">
        <v>8</v>
      </c>
      <c r="BZ13" s="125"/>
      <c r="CA13" s="197">
        <v>9</v>
      </c>
      <c r="CB13" s="534"/>
      <c r="CC13" s="127" t="s">
        <v>100</v>
      </c>
      <c r="CD13" s="127" t="s">
        <v>101</v>
      </c>
      <c r="CE13" s="127" t="s">
        <v>102</v>
      </c>
      <c r="CF13" s="127" t="s">
        <v>103</v>
      </c>
      <c r="CG13" s="127" t="s">
        <v>104</v>
      </c>
      <c r="CH13" s="127" t="s">
        <v>136</v>
      </c>
      <c r="CI13" s="127" t="s">
        <v>137</v>
      </c>
      <c r="CJ13" s="127" t="s">
        <v>138</v>
      </c>
      <c r="CK13" s="127" t="s">
        <v>139</v>
      </c>
      <c r="CL13" s="128" t="s">
        <v>140</v>
      </c>
      <c r="CM13" s="127">
        <v>10</v>
      </c>
      <c r="CN13" s="115"/>
      <c r="CO13" s="129">
        <v>11</v>
      </c>
      <c r="CP13" s="115"/>
      <c r="CQ13" s="126">
        <v>12</v>
      </c>
    </row>
    <row r="14" spans="1:95" ht="27" customHeight="1" thickBot="1" x14ac:dyDescent="0.3">
      <c r="A14" s="646"/>
      <c r="B14" s="647"/>
      <c r="C14" s="546" t="s">
        <v>66</v>
      </c>
      <c r="D14" s="544"/>
      <c r="E14" s="538" t="s">
        <v>66</v>
      </c>
      <c r="F14" s="200" t="s">
        <v>66</v>
      </c>
      <c r="G14" s="200" t="s">
        <v>66</v>
      </c>
      <c r="H14" s="200" t="s">
        <v>66</v>
      </c>
      <c r="I14" s="552" t="s">
        <v>66</v>
      </c>
      <c r="J14" s="555" t="s">
        <v>54</v>
      </c>
      <c r="K14" s="134"/>
      <c r="L14" s="201" t="s">
        <v>66</v>
      </c>
      <c r="M14" s="202" t="s">
        <v>66</v>
      </c>
      <c r="N14" s="202" t="s">
        <v>66</v>
      </c>
      <c r="O14" s="202" t="s">
        <v>66</v>
      </c>
      <c r="P14" s="202" t="s">
        <v>66</v>
      </c>
      <c r="Q14" s="137" t="s">
        <v>54</v>
      </c>
      <c r="R14" s="134"/>
      <c r="S14" s="204" t="s">
        <v>66</v>
      </c>
      <c r="T14" s="139" t="s">
        <v>55</v>
      </c>
      <c r="U14" s="140" t="s">
        <v>53</v>
      </c>
      <c r="V14" s="203" t="s">
        <v>66</v>
      </c>
      <c r="W14" s="139" t="s">
        <v>55</v>
      </c>
      <c r="X14" s="140" t="s">
        <v>53</v>
      </c>
      <c r="Y14" s="204" t="s">
        <v>66</v>
      </c>
      <c r="Z14" s="139" t="s">
        <v>55</v>
      </c>
      <c r="AA14" s="140" t="s">
        <v>53</v>
      </c>
      <c r="AB14" s="204" t="s">
        <v>66</v>
      </c>
      <c r="AC14" s="139" t="s">
        <v>55</v>
      </c>
      <c r="AD14" s="140" t="s">
        <v>53</v>
      </c>
      <c r="AE14" s="204" t="s">
        <v>66</v>
      </c>
      <c r="AF14" s="139" t="s">
        <v>55</v>
      </c>
      <c r="AG14" s="140" t="s">
        <v>53</v>
      </c>
      <c r="AH14" s="555" t="s">
        <v>54</v>
      </c>
      <c r="AI14" s="134"/>
      <c r="AJ14" s="206" t="s">
        <v>66</v>
      </c>
      <c r="AK14" s="143" t="s">
        <v>55</v>
      </c>
      <c r="AL14" s="144" t="s">
        <v>53</v>
      </c>
      <c r="AM14" s="206" t="s">
        <v>66</v>
      </c>
      <c r="AN14" s="143" t="s">
        <v>55</v>
      </c>
      <c r="AO14" s="144" t="s">
        <v>53</v>
      </c>
      <c r="AP14" s="206" t="s">
        <v>66</v>
      </c>
      <c r="AQ14" s="143" t="s">
        <v>55</v>
      </c>
      <c r="AR14" s="144" t="s">
        <v>53</v>
      </c>
      <c r="AS14" s="206" t="s">
        <v>66</v>
      </c>
      <c r="AT14" s="143" t="s">
        <v>55</v>
      </c>
      <c r="AU14" s="144" t="s">
        <v>53</v>
      </c>
      <c r="AV14" s="206" t="s">
        <v>66</v>
      </c>
      <c r="AW14" s="143" t="s">
        <v>55</v>
      </c>
      <c r="AX14" s="146" t="s">
        <v>53</v>
      </c>
      <c r="AY14" s="147" t="s">
        <v>54</v>
      </c>
      <c r="AZ14" s="134"/>
      <c r="BA14" s="204" t="s">
        <v>66</v>
      </c>
      <c r="BB14" s="139" t="s">
        <v>55</v>
      </c>
      <c r="BC14" s="140" t="s">
        <v>53</v>
      </c>
      <c r="BD14" s="204" t="s">
        <v>66</v>
      </c>
      <c r="BE14" s="139" t="s">
        <v>55</v>
      </c>
      <c r="BF14" s="140" t="s">
        <v>53</v>
      </c>
      <c r="BG14" s="204" t="s">
        <v>66</v>
      </c>
      <c r="BH14" s="139" t="s">
        <v>55</v>
      </c>
      <c r="BI14" s="140" t="s">
        <v>53</v>
      </c>
      <c r="BJ14" s="204" t="s">
        <v>66</v>
      </c>
      <c r="BK14" s="139" t="s">
        <v>55</v>
      </c>
      <c r="BL14" s="140" t="s">
        <v>53</v>
      </c>
      <c r="BM14" s="204" t="s">
        <v>66</v>
      </c>
      <c r="BN14" s="139" t="s">
        <v>55</v>
      </c>
      <c r="BO14" s="140" t="s">
        <v>53</v>
      </c>
      <c r="BP14" s="133" t="s">
        <v>54</v>
      </c>
      <c r="BQ14" s="134"/>
      <c r="BR14" s="207" t="s">
        <v>54</v>
      </c>
      <c r="BS14" s="207" t="s">
        <v>54</v>
      </c>
      <c r="BT14" s="207" t="s">
        <v>54</v>
      </c>
      <c r="BU14" s="207" t="s">
        <v>54</v>
      </c>
      <c r="BV14" s="207" t="s">
        <v>54</v>
      </c>
      <c r="BW14" s="207" t="s">
        <v>54</v>
      </c>
      <c r="BX14" s="134"/>
      <c r="BY14" s="208" t="s">
        <v>54</v>
      </c>
      <c r="BZ14" s="134"/>
      <c r="CA14" s="209" t="s">
        <v>54</v>
      </c>
      <c r="CB14" s="557"/>
      <c r="CC14" s="688" t="s">
        <v>142</v>
      </c>
      <c r="CD14" s="689"/>
      <c r="CE14" s="689"/>
      <c r="CF14" s="689"/>
      <c r="CG14" s="689"/>
      <c r="CH14" s="689"/>
      <c r="CI14" s="689"/>
      <c r="CJ14" s="689"/>
      <c r="CK14" s="689"/>
      <c r="CL14" s="689"/>
      <c r="CM14" s="570" t="s">
        <v>54</v>
      </c>
      <c r="CN14" s="134"/>
      <c r="CO14" s="148" t="s">
        <v>54</v>
      </c>
      <c r="CP14" s="134"/>
      <c r="CQ14" s="131" t="s">
        <v>66</v>
      </c>
    </row>
    <row r="15" spans="1:95" s="154" customFormat="1" ht="19.899999999999999" customHeight="1" thickTop="1" thickBot="1" x14ac:dyDescent="0.3">
      <c r="A15" s="484">
        <v>1</v>
      </c>
      <c r="B15" s="226" t="s">
        <v>0</v>
      </c>
      <c r="C15" s="280">
        <f>C16+C17+C23</f>
        <v>0</v>
      </c>
      <c r="D15" s="231"/>
      <c r="E15" s="280">
        <f t="shared" ref="E15:I15" si="0">E16+E17+E23</f>
        <v>0</v>
      </c>
      <c r="F15" s="280">
        <f t="shared" si="0"/>
        <v>0</v>
      </c>
      <c r="G15" s="280">
        <f t="shared" si="0"/>
        <v>0</v>
      </c>
      <c r="H15" s="280">
        <f t="shared" si="0"/>
        <v>0</v>
      </c>
      <c r="I15" s="278">
        <f t="shared" si="0"/>
        <v>0</v>
      </c>
      <c r="J15" s="287">
        <f t="shared" ref="J15:J34" si="1">E15+F15+G15+H15+I15</f>
        <v>0</v>
      </c>
      <c r="K15" s="233"/>
      <c r="L15" s="280">
        <f t="shared" ref="L15:P15" si="2">L16+L17+L23</f>
        <v>0</v>
      </c>
      <c r="M15" s="280">
        <f t="shared" si="2"/>
        <v>0</v>
      </c>
      <c r="N15" s="280">
        <f t="shared" si="2"/>
        <v>0</v>
      </c>
      <c r="O15" s="280">
        <f t="shared" si="2"/>
        <v>0</v>
      </c>
      <c r="P15" s="278">
        <f t="shared" si="2"/>
        <v>0</v>
      </c>
      <c r="Q15" s="287">
        <f>L15+M15+N15+O15+P15</f>
        <v>0</v>
      </c>
      <c r="R15" s="240"/>
      <c r="S15" s="278">
        <f>S16+S17+S23</f>
        <v>0</v>
      </c>
      <c r="T15" s="283">
        <f>S15*$S$9</f>
        <v>0</v>
      </c>
      <c r="U15" s="284">
        <f>T15</f>
        <v>0</v>
      </c>
      <c r="V15" s="282">
        <f>V16+V17+V23</f>
        <v>0</v>
      </c>
      <c r="W15" s="283">
        <f>V15*$V$9</f>
        <v>0</v>
      </c>
      <c r="X15" s="284">
        <f>W15</f>
        <v>0</v>
      </c>
      <c r="Y15" s="282">
        <f>Y16+Y17+Y23</f>
        <v>0</v>
      </c>
      <c r="Z15" s="283">
        <f>Y15*$Y$9</f>
        <v>0</v>
      </c>
      <c r="AA15" s="284">
        <f>Z15</f>
        <v>0</v>
      </c>
      <c r="AB15" s="282">
        <f>AB16+AB17+AB23</f>
        <v>0</v>
      </c>
      <c r="AC15" s="283">
        <f>AB15*$AB$9</f>
        <v>0</v>
      </c>
      <c r="AD15" s="284">
        <f>AC15</f>
        <v>0</v>
      </c>
      <c r="AE15" s="282">
        <f>AE16+AE17+AE23</f>
        <v>0</v>
      </c>
      <c r="AF15" s="283">
        <f>AE15*$AE$9</f>
        <v>0</v>
      </c>
      <c r="AG15" s="284">
        <f>AF15</f>
        <v>0</v>
      </c>
      <c r="AH15" s="281">
        <f>U15+X15+AA15+AD15+AG15</f>
        <v>0</v>
      </c>
      <c r="AI15" s="240"/>
      <c r="AJ15" s="278">
        <f>AJ16+AJ17+AJ23</f>
        <v>0</v>
      </c>
      <c r="AK15" s="285">
        <f>AJ15*$AJ$9</f>
        <v>0</v>
      </c>
      <c r="AL15" s="286">
        <f>AK15</f>
        <v>0</v>
      </c>
      <c r="AM15" s="282">
        <f>AM16+AM17+AM23</f>
        <v>0</v>
      </c>
      <c r="AN15" s="285">
        <f>AM15*$AM$9</f>
        <v>0</v>
      </c>
      <c r="AO15" s="286">
        <f>AN15</f>
        <v>0</v>
      </c>
      <c r="AP15" s="282">
        <f>AP16+AP17+AP23</f>
        <v>0</v>
      </c>
      <c r="AQ15" s="285">
        <f>AP15*$AP$9</f>
        <v>0</v>
      </c>
      <c r="AR15" s="286">
        <f>AQ15</f>
        <v>0</v>
      </c>
      <c r="AS15" s="282">
        <f>AS16+AS17+AS23</f>
        <v>0</v>
      </c>
      <c r="AT15" s="285">
        <f>AS15*$AS$9</f>
        <v>0</v>
      </c>
      <c r="AU15" s="286">
        <f>AT15</f>
        <v>0</v>
      </c>
      <c r="AV15" s="282">
        <f>AV16+AV17+AV23</f>
        <v>0</v>
      </c>
      <c r="AW15" s="285">
        <f>AV15*$AV$9</f>
        <v>0</v>
      </c>
      <c r="AX15" s="286">
        <f>AW15</f>
        <v>0</v>
      </c>
      <c r="AY15" s="287">
        <f>AL15+AO15+AR15+AU15+AX15</f>
        <v>0</v>
      </c>
      <c r="AZ15" s="240"/>
      <c r="BA15" s="278">
        <f>BA16+BA17+BA23</f>
        <v>0</v>
      </c>
      <c r="BB15" s="283">
        <f>BA15*$BA$9</f>
        <v>0</v>
      </c>
      <c r="BC15" s="284">
        <f>BB15</f>
        <v>0</v>
      </c>
      <c r="BD15" s="282">
        <f>BD16+BD17+BD23</f>
        <v>0</v>
      </c>
      <c r="BE15" s="283">
        <f>BD15*$BD$9</f>
        <v>0</v>
      </c>
      <c r="BF15" s="284">
        <f>BE15</f>
        <v>0</v>
      </c>
      <c r="BG15" s="282">
        <f>BG16+BG17+BG23</f>
        <v>0</v>
      </c>
      <c r="BH15" s="283">
        <f>BG15*$BG$9</f>
        <v>0</v>
      </c>
      <c r="BI15" s="284">
        <f>BH15</f>
        <v>0</v>
      </c>
      <c r="BJ15" s="282">
        <f>BJ16+BJ17+BJ23</f>
        <v>0</v>
      </c>
      <c r="BK15" s="283">
        <f>BJ15*$BJ$9</f>
        <v>0</v>
      </c>
      <c r="BL15" s="284">
        <f>BK15</f>
        <v>0</v>
      </c>
      <c r="BM15" s="282">
        <f>BM16+BM17+BM23</f>
        <v>0</v>
      </c>
      <c r="BN15" s="283">
        <f>BM15*$BM$9</f>
        <v>0</v>
      </c>
      <c r="BO15" s="284">
        <f>BN15</f>
        <v>0</v>
      </c>
      <c r="BP15" s="281">
        <f>BC15+BF15+BI15+BL15+BO15</f>
        <v>0</v>
      </c>
      <c r="BQ15" s="240"/>
      <c r="BR15" s="288">
        <f>BR23</f>
        <v>0</v>
      </c>
      <c r="BS15" s="288">
        <f t="shared" ref="BS15:BV15" si="3">BS23</f>
        <v>0</v>
      </c>
      <c r="BT15" s="288">
        <f t="shared" si="3"/>
        <v>0</v>
      </c>
      <c r="BU15" s="288">
        <f t="shared" si="3"/>
        <v>0</v>
      </c>
      <c r="BV15" s="288">
        <f t="shared" si="3"/>
        <v>0</v>
      </c>
      <c r="BW15" s="288">
        <f>SUM(BR15:BV15)</f>
        <v>0</v>
      </c>
      <c r="BX15" s="240"/>
      <c r="BY15" s="282">
        <f>J15+Q15+AH15+AY15+BP15+BW15</f>
        <v>0</v>
      </c>
      <c r="BZ15" s="240"/>
      <c r="CA15" s="288">
        <f>C15+BY15</f>
        <v>0</v>
      </c>
      <c r="CB15" s="231"/>
      <c r="CC15" s="278">
        <f t="shared" ref="CC15:CL15" si="4">CC16+CC17+CC23</f>
        <v>0</v>
      </c>
      <c r="CD15" s="278">
        <f t="shared" si="4"/>
        <v>0</v>
      </c>
      <c r="CE15" s="278">
        <f t="shared" si="4"/>
        <v>0</v>
      </c>
      <c r="CF15" s="278">
        <f t="shared" si="4"/>
        <v>0</v>
      </c>
      <c r="CG15" s="278">
        <f t="shared" si="4"/>
        <v>0</v>
      </c>
      <c r="CH15" s="278">
        <f t="shared" si="4"/>
        <v>0</v>
      </c>
      <c r="CI15" s="278">
        <f t="shared" si="4"/>
        <v>0</v>
      </c>
      <c r="CJ15" s="278">
        <f t="shared" si="4"/>
        <v>0</v>
      </c>
      <c r="CK15" s="278">
        <f t="shared" si="4"/>
        <v>0</v>
      </c>
      <c r="CL15" s="278">
        <f t="shared" si="4"/>
        <v>0</v>
      </c>
      <c r="CM15" s="280">
        <f>SUM(CC15:CL15)</f>
        <v>0</v>
      </c>
      <c r="CN15" s="240"/>
      <c r="CO15" s="282">
        <f>CA15-CM15</f>
        <v>0</v>
      </c>
      <c r="CP15" s="233"/>
      <c r="CQ15" s="261"/>
    </row>
    <row r="16" spans="1:95" s="172" customFormat="1" ht="19.899999999999999" customHeight="1" thickTop="1" thickBot="1" x14ac:dyDescent="0.3">
      <c r="A16" s="485" t="s">
        <v>121</v>
      </c>
      <c r="B16" s="211" t="s">
        <v>2</v>
      </c>
      <c r="C16" s="547"/>
      <c r="D16" s="289"/>
      <c r="E16" s="522"/>
      <c r="F16" s="243"/>
      <c r="G16" s="243"/>
      <c r="H16" s="243"/>
      <c r="I16" s="526"/>
      <c r="J16" s="530">
        <f t="shared" si="1"/>
        <v>0</v>
      </c>
      <c r="K16" s="246"/>
      <c r="L16" s="522"/>
      <c r="M16" s="243"/>
      <c r="N16" s="243"/>
      <c r="O16" s="243"/>
      <c r="P16" s="526"/>
      <c r="Q16" s="530">
        <f t="shared" ref="Q16:Q17" si="5">L16+M16+N16+O16+P16</f>
        <v>0</v>
      </c>
      <c r="R16" s="252"/>
      <c r="S16" s="522"/>
      <c r="T16" s="291">
        <f>S16*$S$9</f>
        <v>0</v>
      </c>
      <c r="U16" s="295">
        <f>T16</f>
        <v>0</v>
      </c>
      <c r="V16" s="574"/>
      <c r="W16" s="293">
        <f t="shared" ref="W16:W36" si="6">V16*$V$9</f>
        <v>0</v>
      </c>
      <c r="X16" s="294">
        <f t="shared" ref="X16:X35" si="7">W16</f>
        <v>0</v>
      </c>
      <c r="Y16" s="243"/>
      <c r="Z16" s="293">
        <f t="shared" ref="Z16:Z36" si="8">Y16*$Y$9</f>
        <v>0</v>
      </c>
      <c r="AA16" s="294">
        <f t="shared" ref="AA16:AA35" si="9">Z16</f>
        <v>0</v>
      </c>
      <c r="AB16" s="243"/>
      <c r="AC16" s="293">
        <f t="shared" ref="AC16:AC36" si="10">AB16*$AB$9</f>
        <v>0</v>
      </c>
      <c r="AD16" s="294">
        <f t="shared" ref="AD16:AD35" si="11">AC16</f>
        <v>0</v>
      </c>
      <c r="AE16" s="243"/>
      <c r="AF16" s="293">
        <f t="shared" ref="AF16:AF36" si="12">AE16*$AE$9</f>
        <v>0</v>
      </c>
      <c r="AG16" s="295">
        <f t="shared" ref="AG16:AG35" si="13">AF16</f>
        <v>0</v>
      </c>
      <c r="AH16" s="251">
        <f t="shared" ref="AH16:AH34" si="14">U16+X16+AA16+AD16+AG16</f>
        <v>0</v>
      </c>
      <c r="AI16" s="252"/>
      <c r="AJ16" s="522"/>
      <c r="AK16" s="293">
        <f t="shared" ref="AK16:AK36" si="15">AJ16*$AJ$9</f>
        <v>0</v>
      </c>
      <c r="AL16" s="294">
        <f>AK16</f>
        <v>0</v>
      </c>
      <c r="AM16" s="243"/>
      <c r="AN16" s="293">
        <f t="shared" ref="AN16:AN36" si="16">AM16*$AM$9</f>
        <v>0</v>
      </c>
      <c r="AO16" s="294">
        <f t="shared" ref="AO16:AO35" si="17">AN16</f>
        <v>0</v>
      </c>
      <c r="AP16" s="243"/>
      <c r="AQ16" s="293">
        <f t="shared" ref="AQ16:AQ36" si="18">AP16*$AP$9</f>
        <v>0</v>
      </c>
      <c r="AR16" s="294">
        <f t="shared" ref="AR16:AR35" si="19">AQ16</f>
        <v>0</v>
      </c>
      <c r="AS16" s="243"/>
      <c r="AT16" s="293">
        <f>AS16*$AS$9</f>
        <v>0</v>
      </c>
      <c r="AU16" s="294">
        <f t="shared" ref="AU16:AU35" si="20">AT16</f>
        <v>0</v>
      </c>
      <c r="AV16" s="243"/>
      <c r="AW16" s="293">
        <f t="shared" ref="AW16:AW36" si="21">AV16*$AV$9</f>
        <v>0</v>
      </c>
      <c r="AX16" s="296">
        <f t="shared" ref="AX16:AX35" si="22">AW16</f>
        <v>0</v>
      </c>
      <c r="AY16" s="251">
        <f t="shared" ref="AY16:AY35" si="23">AL16+AO16+AR16+AU16+AX16</f>
        <v>0</v>
      </c>
      <c r="AZ16" s="252"/>
      <c r="BA16" s="522"/>
      <c r="BB16" s="293">
        <f t="shared" ref="BB16:BB36" si="24">BA16*$BA$9</f>
        <v>0</v>
      </c>
      <c r="BC16" s="294">
        <f t="shared" ref="BC16:BC35" si="25">BB16</f>
        <v>0</v>
      </c>
      <c r="BD16" s="243"/>
      <c r="BE16" s="293">
        <f t="shared" ref="BE16:BE36" si="26">BD16*$BD$9</f>
        <v>0</v>
      </c>
      <c r="BF16" s="294">
        <f t="shared" ref="BF16:BF35" si="27">BE16</f>
        <v>0</v>
      </c>
      <c r="BG16" s="243"/>
      <c r="BH16" s="293">
        <f t="shared" ref="BH16:BH36" si="28">BG16*$BG$9</f>
        <v>0</v>
      </c>
      <c r="BI16" s="294">
        <f t="shared" ref="BI16:BI35" si="29">BH16</f>
        <v>0</v>
      </c>
      <c r="BJ16" s="243"/>
      <c r="BK16" s="293">
        <f t="shared" ref="BK16:BK36" si="30">BJ16*$BJ$9</f>
        <v>0</v>
      </c>
      <c r="BL16" s="294">
        <f t="shared" ref="BL16:BL35" si="31">BK16</f>
        <v>0</v>
      </c>
      <c r="BM16" s="243"/>
      <c r="BN16" s="293">
        <f t="shared" ref="BN16:BN36" si="32">BM16*$BM$9</f>
        <v>0</v>
      </c>
      <c r="BO16" s="296">
        <f t="shared" ref="BO16:BO35" si="33">BN16</f>
        <v>0</v>
      </c>
      <c r="BP16" s="251">
        <f t="shared" ref="BP16:BP35" si="34">BC16+BF16+BI16+BL16+BO16</f>
        <v>0</v>
      </c>
      <c r="BQ16" s="252"/>
      <c r="BR16" s="270"/>
      <c r="BS16" s="297"/>
      <c r="BT16" s="297"/>
      <c r="BU16" s="297"/>
      <c r="BV16" s="297"/>
      <c r="BW16" s="297"/>
      <c r="BX16" s="252"/>
      <c r="BY16" s="250">
        <f t="shared" ref="BY16:BY36" si="35">J16+Q16+AH16+AY16+BP16+BW16</f>
        <v>0</v>
      </c>
      <c r="BZ16" s="252"/>
      <c r="CA16" s="245">
        <f t="shared" ref="CA16:CA36" si="36">C16+BY16</f>
        <v>0</v>
      </c>
      <c r="CB16" s="244"/>
      <c r="CC16" s="522"/>
      <c r="CD16" s="243"/>
      <c r="CE16" s="243"/>
      <c r="CF16" s="243"/>
      <c r="CG16" s="243"/>
      <c r="CH16" s="243"/>
      <c r="CI16" s="243"/>
      <c r="CJ16" s="243"/>
      <c r="CK16" s="243"/>
      <c r="CL16" s="526"/>
      <c r="CM16" s="250">
        <f t="shared" ref="CM16:CM35" si="37">SUM(CC16:CL16)</f>
        <v>0</v>
      </c>
      <c r="CN16" s="252"/>
      <c r="CO16" s="250">
        <f>CA16-CM16</f>
        <v>0</v>
      </c>
      <c r="CP16" s="246"/>
      <c r="CQ16" s="298"/>
    </row>
    <row r="17" spans="1:95" s="154" customFormat="1" ht="19.899999999999999" customHeight="1" thickTop="1" thickBot="1" x14ac:dyDescent="0.3">
      <c r="A17" s="486" t="s">
        <v>122</v>
      </c>
      <c r="B17" s="216" t="s">
        <v>3</v>
      </c>
      <c r="C17" s="277">
        <f>C18+C19+C22</f>
        <v>0</v>
      </c>
      <c r="D17" s="231"/>
      <c r="E17" s="277">
        <f t="shared" ref="E17:I17" si="38">E18+E19+E22</f>
        <v>0</v>
      </c>
      <c r="F17" s="277">
        <f>F18+F19+F22</f>
        <v>0</v>
      </c>
      <c r="G17" s="277">
        <f t="shared" si="38"/>
        <v>0</v>
      </c>
      <c r="H17" s="277">
        <f t="shared" si="38"/>
        <v>0</v>
      </c>
      <c r="I17" s="256">
        <f t="shared" si="38"/>
        <v>0</v>
      </c>
      <c r="J17" s="259">
        <f t="shared" si="1"/>
        <v>0</v>
      </c>
      <c r="K17" s="233"/>
      <c r="L17" s="277">
        <f t="shared" ref="L17:O17" si="39">L18+L19+L22</f>
        <v>0</v>
      </c>
      <c r="M17" s="277">
        <f t="shared" si="39"/>
        <v>0</v>
      </c>
      <c r="N17" s="277">
        <f t="shared" si="39"/>
        <v>0</v>
      </c>
      <c r="O17" s="277">
        <f t="shared" si="39"/>
        <v>0</v>
      </c>
      <c r="P17" s="256">
        <f>P18+P19+P22</f>
        <v>0</v>
      </c>
      <c r="Q17" s="259">
        <f t="shared" si="5"/>
        <v>0</v>
      </c>
      <c r="R17" s="240"/>
      <c r="S17" s="256">
        <f t="shared" ref="S17" si="40">S18+S19+S22</f>
        <v>0</v>
      </c>
      <c r="T17" s="301">
        <f>S17*$S$9</f>
        <v>0</v>
      </c>
      <c r="U17" s="302">
        <f t="shared" ref="U17:U35" si="41">T17</f>
        <v>0</v>
      </c>
      <c r="V17" s="300">
        <f t="shared" ref="V17" si="42">V18+V19+V22</f>
        <v>0</v>
      </c>
      <c r="W17" s="301">
        <f t="shared" si="6"/>
        <v>0</v>
      </c>
      <c r="X17" s="302">
        <f t="shared" si="7"/>
        <v>0</v>
      </c>
      <c r="Y17" s="300">
        <f t="shared" ref="Y17" si="43">Y18+Y19+Y22</f>
        <v>0</v>
      </c>
      <c r="Z17" s="301">
        <f t="shared" si="8"/>
        <v>0</v>
      </c>
      <c r="AA17" s="302">
        <f t="shared" si="9"/>
        <v>0</v>
      </c>
      <c r="AB17" s="300">
        <f t="shared" ref="AB17" si="44">AB18+AB19+AB22</f>
        <v>0</v>
      </c>
      <c r="AC17" s="301">
        <f t="shared" si="10"/>
        <v>0</v>
      </c>
      <c r="AD17" s="302">
        <f t="shared" si="11"/>
        <v>0</v>
      </c>
      <c r="AE17" s="300">
        <f t="shared" ref="AE17" si="45">AE18+AE19+AE22</f>
        <v>0</v>
      </c>
      <c r="AF17" s="301">
        <f t="shared" si="12"/>
        <v>0</v>
      </c>
      <c r="AG17" s="302">
        <f t="shared" si="13"/>
        <v>0</v>
      </c>
      <c r="AH17" s="257">
        <f t="shared" si="14"/>
        <v>0</v>
      </c>
      <c r="AI17" s="240"/>
      <c r="AJ17" s="256">
        <f t="shared" ref="AJ17" si="46">AJ18+AJ19+AJ22</f>
        <v>0</v>
      </c>
      <c r="AK17" s="301">
        <f t="shared" si="15"/>
        <v>0</v>
      </c>
      <c r="AL17" s="302">
        <f t="shared" ref="AL17:AL35" si="47">AK17</f>
        <v>0</v>
      </c>
      <c r="AM17" s="300">
        <f t="shared" ref="AM17" si="48">AM18+AM19+AM22</f>
        <v>0</v>
      </c>
      <c r="AN17" s="301">
        <f t="shared" si="16"/>
        <v>0</v>
      </c>
      <c r="AO17" s="302">
        <f t="shared" si="17"/>
        <v>0</v>
      </c>
      <c r="AP17" s="300">
        <f t="shared" ref="AP17" si="49">AP18+AP19+AP22</f>
        <v>0</v>
      </c>
      <c r="AQ17" s="301">
        <f t="shared" si="18"/>
        <v>0</v>
      </c>
      <c r="AR17" s="302">
        <f t="shared" si="19"/>
        <v>0</v>
      </c>
      <c r="AS17" s="300">
        <f t="shared" ref="AS17" si="50">AS18+AS19+AS22</f>
        <v>0</v>
      </c>
      <c r="AT17" s="301">
        <f t="shared" ref="AT17:AT36" si="51">AS17*$AS$9</f>
        <v>0</v>
      </c>
      <c r="AU17" s="302">
        <f t="shared" si="20"/>
        <v>0</v>
      </c>
      <c r="AV17" s="300">
        <f t="shared" ref="AV17" si="52">AV18+AV19+AV22</f>
        <v>0</v>
      </c>
      <c r="AW17" s="301">
        <f t="shared" si="21"/>
        <v>0</v>
      </c>
      <c r="AX17" s="302">
        <f t="shared" si="22"/>
        <v>0</v>
      </c>
      <c r="AY17" s="257">
        <f t="shared" si="23"/>
        <v>0</v>
      </c>
      <c r="AZ17" s="240"/>
      <c r="BA17" s="256">
        <f t="shared" ref="BA17" si="53">BA18+BA19+BA22</f>
        <v>0</v>
      </c>
      <c r="BB17" s="301">
        <f t="shared" si="24"/>
        <v>0</v>
      </c>
      <c r="BC17" s="302">
        <f t="shared" si="25"/>
        <v>0</v>
      </c>
      <c r="BD17" s="300">
        <f t="shared" ref="BD17" si="54">BD18+BD19+BD22</f>
        <v>0</v>
      </c>
      <c r="BE17" s="301">
        <f t="shared" si="26"/>
        <v>0</v>
      </c>
      <c r="BF17" s="302">
        <f t="shared" si="27"/>
        <v>0</v>
      </c>
      <c r="BG17" s="300">
        <f t="shared" ref="BG17" si="55">BG18+BG19+BG22</f>
        <v>0</v>
      </c>
      <c r="BH17" s="301">
        <f t="shared" si="28"/>
        <v>0</v>
      </c>
      <c r="BI17" s="302">
        <f t="shared" si="29"/>
        <v>0</v>
      </c>
      <c r="BJ17" s="300">
        <f t="shared" ref="BJ17" si="56">BJ18+BJ19+BJ22</f>
        <v>0</v>
      </c>
      <c r="BK17" s="301">
        <f t="shared" si="30"/>
        <v>0</v>
      </c>
      <c r="BL17" s="302">
        <f t="shared" si="31"/>
        <v>0</v>
      </c>
      <c r="BM17" s="300">
        <f t="shared" ref="BM17" si="57">BM18+BM19+BM22</f>
        <v>0</v>
      </c>
      <c r="BN17" s="301">
        <f t="shared" si="32"/>
        <v>0</v>
      </c>
      <c r="BO17" s="302">
        <f t="shared" si="33"/>
        <v>0</v>
      </c>
      <c r="BP17" s="257">
        <f t="shared" si="34"/>
        <v>0</v>
      </c>
      <c r="BQ17" s="240"/>
      <c r="BR17" s="273"/>
      <c r="BS17" s="303"/>
      <c r="BT17" s="303"/>
      <c r="BU17" s="303"/>
      <c r="BV17" s="303"/>
      <c r="BW17" s="303"/>
      <c r="BX17" s="240"/>
      <c r="BY17" s="259">
        <f t="shared" si="35"/>
        <v>0</v>
      </c>
      <c r="BZ17" s="240"/>
      <c r="CA17" s="304">
        <f t="shared" si="36"/>
        <v>0</v>
      </c>
      <c r="CB17" s="231"/>
      <c r="CC17" s="256">
        <f t="shared" ref="CC17:CL17" si="58">CC18+CC19+CC22</f>
        <v>0</v>
      </c>
      <c r="CD17" s="256">
        <f t="shared" si="58"/>
        <v>0</v>
      </c>
      <c r="CE17" s="256">
        <f t="shared" si="58"/>
        <v>0</v>
      </c>
      <c r="CF17" s="256">
        <f t="shared" si="58"/>
        <v>0</v>
      </c>
      <c r="CG17" s="256">
        <f t="shared" si="58"/>
        <v>0</v>
      </c>
      <c r="CH17" s="256">
        <f t="shared" si="58"/>
        <v>0</v>
      </c>
      <c r="CI17" s="256">
        <f t="shared" si="58"/>
        <v>0</v>
      </c>
      <c r="CJ17" s="256">
        <f t="shared" si="58"/>
        <v>0</v>
      </c>
      <c r="CK17" s="256">
        <f t="shared" si="58"/>
        <v>0</v>
      </c>
      <c r="CL17" s="256">
        <f t="shared" si="58"/>
        <v>0</v>
      </c>
      <c r="CM17" s="259">
        <f t="shared" si="37"/>
        <v>0</v>
      </c>
      <c r="CN17" s="240"/>
      <c r="CO17" s="259">
        <f t="shared" ref="CO17:CO36" si="59">CA17-CM17</f>
        <v>0</v>
      </c>
      <c r="CP17" s="233"/>
      <c r="CQ17" s="261"/>
    </row>
    <row r="18" spans="1:95" s="172" customFormat="1" ht="49.9" customHeight="1" thickTop="1" thickBot="1" x14ac:dyDescent="0.3">
      <c r="A18" s="485" t="s">
        <v>18</v>
      </c>
      <c r="B18" s="211" t="s">
        <v>37</v>
      </c>
      <c r="C18" s="548"/>
      <c r="D18" s="244"/>
      <c r="E18" s="523"/>
      <c r="F18" s="241"/>
      <c r="G18" s="241"/>
      <c r="H18" s="241"/>
      <c r="I18" s="527"/>
      <c r="J18" s="250">
        <f>E18+F18+G18+H18+I18</f>
        <v>0</v>
      </c>
      <c r="K18" s="246"/>
      <c r="L18" s="523"/>
      <c r="M18" s="241"/>
      <c r="N18" s="241"/>
      <c r="O18" s="241"/>
      <c r="P18" s="527"/>
      <c r="Q18" s="250">
        <f>L18+M18+N18+O18+P18</f>
        <v>0</v>
      </c>
      <c r="R18" s="252"/>
      <c r="S18" s="523"/>
      <c r="T18" s="293">
        <f t="shared" ref="T18:T35" si="60">S18*$S$9</f>
        <v>0</v>
      </c>
      <c r="U18" s="296">
        <f t="shared" si="41"/>
        <v>0</v>
      </c>
      <c r="V18" s="575"/>
      <c r="W18" s="293">
        <f t="shared" si="6"/>
        <v>0</v>
      </c>
      <c r="X18" s="294">
        <f t="shared" si="7"/>
        <v>0</v>
      </c>
      <c r="Y18" s="241"/>
      <c r="Z18" s="293">
        <f t="shared" si="8"/>
        <v>0</v>
      </c>
      <c r="AA18" s="294">
        <f t="shared" si="9"/>
        <v>0</v>
      </c>
      <c r="AB18" s="241"/>
      <c r="AC18" s="293">
        <f t="shared" si="10"/>
        <v>0</v>
      </c>
      <c r="AD18" s="294">
        <f t="shared" si="11"/>
        <v>0</v>
      </c>
      <c r="AE18" s="241"/>
      <c r="AF18" s="293">
        <f t="shared" si="12"/>
        <v>0</v>
      </c>
      <c r="AG18" s="296">
        <f t="shared" si="13"/>
        <v>0</v>
      </c>
      <c r="AH18" s="251">
        <f t="shared" si="14"/>
        <v>0</v>
      </c>
      <c r="AI18" s="252"/>
      <c r="AJ18" s="523"/>
      <c r="AK18" s="293">
        <f t="shared" si="15"/>
        <v>0</v>
      </c>
      <c r="AL18" s="294">
        <f t="shared" si="47"/>
        <v>0</v>
      </c>
      <c r="AM18" s="241"/>
      <c r="AN18" s="293">
        <f t="shared" si="16"/>
        <v>0</v>
      </c>
      <c r="AO18" s="294">
        <f t="shared" si="17"/>
        <v>0</v>
      </c>
      <c r="AP18" s="241"/>
      <c r="AQ18" s="293">
        <f t="shared" si="18"/>
        <v>0</v>
      </c>
      <c r="AR18" s="294">
        <f t="shared" si="19"/>
        <v>0</v>
      </c>
      <c r="AS18" s="241"/>
      <c r="AT18" s="293">
        <f t="shared" si="51"/>
        <v>0</v>
      </c>
      <c r="AU18" s="294">
        <f t="shared" si="20"/>
        <v>0</v>
      </c>
      <c r="AV18" s="241"/>
      <c r="AW18" s="293">
        <f t="shared" si="21"/>
        <v>0</v>
      </c>
      <c r="AX18" s="296">
        <f t="shared" si="22"/>
        <v>0</v>
      </c>
      <c r="AY18" s="251">
        <f t="shared" si="23"/>
        <v>0</v>
      </c>
      <c r="AZ18" s="252"/>
      <c r="BA18" s="523"/>
      <c r="BB18" s="293">
        <f t="shared" si="24"/>
        <v>0</v>
      </c>
      <c r="BC18" s="294">
        <f t="shared" si="25"/>
        <v>0</v>
      </c>
      <c r="BD18" s="241"/>
      <c r="BE18" s="293">
        <f t="shared" si="26"/>
        <v>0</v>
      </c>
      <c r="BF18" s="294">
        <f t="shared" si="27"/>
        <v>0</v>
      </c>
      <c r="BG18" s="241"/>
      <c r="BH18" s="293">
        <f t="shared" si="28"/>
        <v>0</v>
      </c>
      <c r="BI18" s="294">
        <f t="shared" si="29"/>
        <v>0</v>
      </c>
      <c r="BJ18" s="241"/>
      <c r="BK18" s="293">
        <f t="shared" si="30"/>
        <v>0</v>
      </c>
      <c r="BL18" s="294">
        <f t="shared" si="31"/>
        <v>0</v>
      </c>
      <c r="BM18" s="241"/>
      <c r="BN18" s="293">
        <f t="shared" si="32"/>
        <v>0</v>
      </c>
      <c r="BO18" s="296">
        <f t="shared" si="33"/>
        <v>0</v>
      </c>
      <c r="BP18" s="251">
        <f t="shared" si="34"/>
        <v>0</v>
      </c>
      <c r="BQ18" s="252"/>
      <c r="BR18" s="270"/>
      <c r="BS18" s="297"/>
      <c r="BT18" s="297"/>
      <c r="BU18" s="297"/>
      <c r="BV18" s="297"/>
      <c r="BW18" s="297"/>
      <c r="BX18" s="252"/>
      <c r="BY18" s="250">
        <f t="shared" si="35"/>
        <v>0</v>
      </c>
      <c r="BZ18" s="252"/>
      <c r="CA18" s="245">
        <f t="shared" si="36"/>
        <v>0</v>
      </c>
      <c r="CB18" s="244"/>
      <c r="CC18" s="523"/>
      <c r="CD18" s="241"/>
      <c r="CE18" s="241"/>
      <c r="CF18" s="241"/>
      <c r="CG18" s="241"/>
      <c r="CH18" s="241"/>
      <c r="CI18" s="241"/>
      <c r="CJ18" s="241"/>
      <c r="CK18" s="241"/>
      <c r="CL18" s="527"/>
      <c r="CM18" s="250">
        <f t="shared" si="37"/>
        <v>0</v>
      </c>
      <c r="CN18" s="252"/>
      <c r="CO18" s="250">
        <f t="shared" si="59"/>
        <v>0</v>
      </c>
      <c r="CP18" s="246"/>
      <c r="CQ18" s="241"/>
    </row>
    <row r="19" spans="1:95" s="172" customFormat="1" ht="19.899999999999999" customHeight="1" thickTop="1" thickBot="1" x14ac:dyDescent="0.3">
      <c r="A19" s="485" t="s">
        <v>29</v>
      </c>
      <c r="B19" s="211" t="s">
        <v>67</v>
      </c>
      <c r="C19" s="307">
        <f>C20+C21</f>
        <v>0</v>
      </c>
      <c r="D19" s="244"/>
      <c r="E19" s="307">
        <f t="shared" ref="E19:I19" si="61">E20+E21</f>
        <v>0</v>
      </c>
      <c r="F19" s="307">
        <f t="shared" si="61"/>
        <v>0</v>
      </c>
      <c r="G19" s="307">
        <f t="shared" si="61"/>
        <v>0</v>
      </c>
      <c r="H19" s="307">
        <f t="shared" si="61"/>
        <v>0</v>
      </c>
      <c r="I19" s="305">
        <f t="shared" si="61"/>
        <v>0</v>
      </c>
      <c r="J19" s="250">
        <f t="shared" si="1"/>
        <v>0</v>
      </c>
      <c r="K19" s="246"/>
      <c r="L19" s="307">
        <f t="shared" ref="L19:P19" si="62">L20+L21</f>
        <v>0</v>
      </c>
      <c r="M19" s="307">
        <f t="shared" si="62"/>
        <v>0</v>
      </c>
      <c r="N19" s="307">
        <f t="shared" si="62"/>
        <v>0</v>
      </c>
      <c r="O19" s="307">
        <f t="shared" si="62"/>
        <v>0</v>
      </c>
      <c r="P19" s="305">
        <f t="shared" si="62"/>
        <v>0</v>
      </c>
      <c r="Q19" s="250">
        <f t="shared" ref="Q19:Q26" si="63">L19+M19+N19+O19+P19</f>
        <v>0</v>
      </c>
      <c r="R19" s="252"/>
      <c r="S19" s="305">
        <f t="shared" ref="S19" si="64">S20+S21</f>
        <v>0</v>
      </c>
      <c r="T19" s="309">
        <f t="shared" si="60"/>
        <v>0</v>
      </c>
      <c r="U19" s="296">
        <f t="shared" si="41"/>
        <v>0</v>
      </c>
      <c r="V19" s="308">
        <f t="shared" ref="V19" si="65">V20+V21</f>
        <v>0</v>
      </c>
      <c r="W19" s="309">
        <f t="shared" si="6"/>
        <v>0</v>
      </c>
      <c r="X19" s="296">
        <f t="shared" si="7"/>
        <v>0</v>
      </c>
      <c r="Y19" s="308">
        <f t="shared" ref="Y19" si="66">Y20+Y21</f>
        <v>0</v>
      </c>
      <c r="Z19" s="309">
        <f t="shared" si="8"/>
        <v>0</v>
      </c>
      <c r="AA19" s="296">
        <f t="shared" si="9"/>
        <v>0</v>
      </c>
      <c r="AB19" s="308">
        <f t="shared" ref="AB19" si="67">AB20+AB21</f>
        <v>0</v>
      </c>
      <c r="AC19" s="309">
        <f t="shared" si="10"/>
        <v>0</v>
      </c>
      <c r="AD19" s="296">
        <f t="shared" si="11"/>
        <v>0</v>
      </c>
      <c r="AE19" s="308">
        <f t="shared" ref="AE19" si="68">AE20+AE21</f>
        <v>0</v>
      </c>
      <c r="AF19" s="309">
        <f t="shared" si="12"/>
        <v>0</v>
      </c>
      <c r="AG19" s="296">
        <f t="shared" si="13"/>
        <v>0</v>
      </c>
      <c r="AH19" s="251">
        <f t="shared" si="14"/>
        <v>0</v>
      </c>
      <c r="AI19" s="252"/>
      <c r="AJ19" s="305">
        <f t="shared" ref="AJ19" si="69">AJ20+AJ21</f>
        <v>0</v>
      </c>
      <c r="AK19" s="309">
        <f t="shared" si="15"/>
        <v>0</v>
      </c>
      <c r="AL19" s="296">
        <f t="shared" si="47"/>
        <v>0</v>
      </c>
      <c r="AM19" s="308">
        <f t="shared" ref="AM19" si="70">AM20+AM21</f>
        <v>0</v>
      </c>
      <c r="AN19" s="309">
        <f t="shared" si="16"/>
        <v>0</v>
      </c>
      <c r="AO19" s="296">
        <f t="shared" si="17"/>
        <v>0</v>
      </c>
      <c r="AP19" s="308">
        <f t="shared" ref="AP19" si="71">AP20+AP21</f>
        <v>0</v>
      </c>
      <c r="AQ19" s="309">
        <f t="shared" si="18"/>
        <v>0</v>
      </c>
      <c r="AR19" s="296">
        <f t="shared" si="19"/>
        <v>0</v>
      </c>
      <c r="AS19" s="308">
        <f t="shared" ref="AS19" si="72">AS20+AS21</f>
        <v>0</v>
      </c>
      <c r="AT19" s="309">
        <f t="shared" si="51"/>
        <v>0</v>
      </c>
      <c r="AU19" s="296">
        <f t="shared" si="20"/>
        <v>0</v>
      </c>
      <c r="AV19" s="308">
        <f t="shared" ref="AV19" si="73">AV20+AV21</f>
        <v>0</v>
      </c>
      <c r="AW19" s="309">
        <f t="shared" si="21"/>
        <v>0</v>
      </c>
      <c r="AX19" s="296">
        <f t="shared" si="22"/>
        <v>0</v>
      </c>
      <c r="AY19" s="251">
        <f t="shared" si="23"/>
        <v>0</v>
      </c>
      <c r="AZ19" s="252"/>
      <c r="BA19" s="305">
        <f t="shared" ref="BA19" si="74">BA20+BA21</f>
        <v>0</v>
      </c>
      <c r="BB19" s="309">
        <f t="shared" si="24"/>
        <v>0</v>
      </c>
      <c r="BC19" s="296">
        <f t="shared" si="25"/>
        <v>0</v>
      </c>
      <c r="BD19" s="308">
        <f t="shared" ref="BD19" si="75">BD20+BD21</f>
        <v>0</v>
      </c>
      <c r="BE19" s="309">
        <f t="shared" si="26"/>
        <v>0</v>
      </c>
      <c r="BF19" s="296">
        <f t="shared" si="27"/>
        <v>0</v>
      </c>
      <c r="BG19" s="308">
        <f t="shared" ref="BG19" si="76">BG20+BG21</f>
        <v>0</v>
      </c>
      <c r="BH19" s="309">
        <f t="shared" si="28"/>
        <v>0</v>
      </c>
      <c r="BI19" s="296">
        <f t="shared" si="29"/>
        <v>0</v>
      </c>
      <c r="BJ19" s="308">
        <f t="shared" ref="BJ19" si="77">BJ20+BJ21</f>
        <v>0</v>
      </c>
      <c r="BK19" s="309">
        <f t="shared" si="30"/>
        <v>0</v>
      </c>
      <c r="BL19" s="296">
        <f t="shared" si="31"/>
        <v>0</v>
      </c>
      <c r="BM19" s="308">
        <f t="shared" ref="BM19" si="78">BM20+BM21</f>
        <v>0</v>
      </c>
      <c r="BN19" s="309">
        <f t="shared" si="32"/>
        <v>0</v>
      </c>
      <c r="BO19" s="296">
        <f t="shared" si="33"/>
        <v>0</v>
      </c>
      <c r="BP19" s="251">
        <f t="shared" si="34"/>
        <v>0</v>
      </c>
      <c r="BQ19" s="252"/>
      <c r="BR19" s="270"/>
      <c r="BS19" s="297"/>
      <c r="BT19" s="297"/>
      <c r="BU19" s="297"/>
      <c r="BV19" s="297"/>
      <c r="BW19" s="297"/>
      <c r="BX19" s="252"/>
      <c r="BY19" s="250">
        <f t="shared" si="35"/>
        <v>0</v>
      </c>
      <c r="BZ19" s="252"/>
      <c r="CA19" s="245">
        <f t="shared" si="36"/>
        <v>0</v>
      </c>
      <c r="CB19" s="244"/>
      <c r="CC19" s="305">
        <f t="shared" ref="CC19:CL19" si="79">CC20+CC21</f>
        <v>0</v>
      </c>
      <c r="CD19" s="305">
        <f t="shared" si="79"/>
        <v>0</v>
      </c>
      <c r="CE19" s="305">
        <f t="shared" si="79"/>
        <v>0</v>
      </c>
      <c r="CF19" s="305">
        <f t="shared" si="79"/>
        <v>0</v>
      </c>
      <c r="CG19" s="305">
        <f t="shared" si="79"/>
        <v>0</v>
      </c>
      <c r="CH19" s="305">
        <f t="shared" si="79"/>
        <v>0</v>
      </c>
      <c r="CI19" s="305">
        <f t="shared" si="79"/>
        <v>0</v>
      </c>
      <c r="CJ19" s="305">
        <f t="shared" si="79"/>
        <v>0</v>
      </c>
      <c r="CK19" s="305">
        <f t="shared" si="79"/>
        <v>0</v>
      </c>
      <c r="CL19" s="305">
        <f t="shared" si="79"/>
        <v>0</v>
      </c>
      <c r="CM19" s="250">
        <f t="shared" si="37"/>
        <v>0</v>
      </c>
      <c r="CN19" s="252"/>
      <c r="CO19" s="250">
        <f t="shared" si="59"/>
        <v>0</v>
      </c>
      <c r="CP19" s="246"/>
      <c r="CQ19" s="241"/>
    </row>
    <row r="20" spans="1:95" s="172" customFormat="1" ht="20.100000000000001" customHeight="1" outlineLevel="1" thickTop="1" thickBot="1" x14ac:dyDescent="0.3">
      <c r="A20" s="485" t="s">
        <v>59</v>
      </c>
      <c r="B20" s="211" t="s">
        <v>114</v>
      </c>
      <c r="C20" s="548"/>
      <c r="D20" s="244"/>
      <c r="E20" s="523"/>
      <c r="F20" s="241"/>
      <c r="G20" s="241"/>
      <c r="H20" s="241"/>
      <c r="I20" s="527"/>
      <c r="J20" s="250">
        <f t="shared" si="1"/>
        <v>0</v>
      </c>
      <c r="K20" s="246"/>
      <c r="L20" s="523"/>
      <c r="M20" s="241"/>
      <c r="N20" s="241"/>
      <c r="O20" s="241"/>
      <c r="P20" s="527"/>
      <c r="Q20" s="250">
        <f t="shared" si="63"/>
        <v>0</v>
      </c>
      <c r="R20" s="252"/>
      <c r="S20" s="523"/>
      <c r="T20" s="293">
        <f t="shared" si="60"/>
        <v>0</v>
      </c>
      <c r="U20" s="296">
        <f t="shared" si="41"/>
        <v>0</v>
      </c>
      <c r="V20" s="575"/>
      <c r="W20" s="293">
        <f t="shared" si="6"/>
        <v>0</v>
      </c>
      <c r="X20" s="294">
        <f t="shared" si="7"/>
        <v>0</v>
      </c>
      <c r="Y20" s="241"/>
      <c r="Z20" s="293">
        <f t="shared" si="8"/>
        <v>0</v>
      </c>
      <c r="AA20" s="294">
        <f t="shared" si="9"/>
        <v>0</v>
      </c>
      <c r="AB20" s="241"/>
      <c r="AC20" s="293">
        <f t="shared" si="10"/>
        <v>0</v>
      </c>
      <c r="AD20" s="294">
        <f t="shared" si="11"/>
        <v>0</v>
      </c>
      <c r="AE20" s="241"/>
      <c r="AF20" s="293">
        <f t="shared" si="12"/>
        <v>0</v>
      </c>
      <c r="AG20" s="296">
        <f t="shared" si="13"/>
        <v>0</v>
      </c>
      <c r="AH20" s="251">
        <f>U20+X20+AA20+AD20+AG20</f>
        <v>0</v>
      </c>
      <c r="AI20" s="252"/>
      <c r="AJ20" s="523"/>
      <c r="AK20" s="293">
        <f t="shared" si="15"/>
        <v>0</v>
      </c>
      <c r="AL20" s="294">
        <f t="shared" si="47"/>
        <v>0</v>
      </c>
      <c r="AM20" s="241"/>
      <c r="AN20" s="293">
        <f t="shared" si="16"/>
        <v>0</v>
      </c>
      <c r="AO20" s="294">
        <f t="shared" si="17"/>
        <v>0</v>
      </c>
      <c r="AP20" s="241"/>
      <c r="AQ20" s="293">
        <f t="shared" si="18"/>
        <v>0</v>
      </c>
      <c r="AR20" s="294">
        <f t="shared" si="19"/>
        <v>0</v>
      </c>
      <c r="AS20" s="241"/>
      <c r="AT20" s="293">
        <f t="shared" si="51"/>
        <v>0</v>
      </c>
      <c r="AU20" s="294">
        <f t="shared" si="20"/>
        <v>0</v>
      </c>
      <c r="AV20" s="241"/>
      <c r="AW20" s="293">
        <f t="shared" si="21"/>
        <v>0</v>
      </c>
      <c r="AX20" s="296">
        <f t="shared" si="22"/>
        <v>0</v>
      </c>
      <c r="AY20" s="251">
        <f t="shared" si="23"/>
        <v>0</v>
      </c>
      <c r="AZ20" s="252"/>
      <c r="BA20" s="523"/>
      <c r="BB20" s="293">
        <f t="shared" si="24"/>
        <v>0</v>
      </c>
      <c r="BC20" s="294">
        <f t="shared" si="25"/>
        <v>0</v>
      </c>
      <c r="BD20" s="241"/>
      <c r="BE20" s="293">
        <f t="shared" si="26"/>
        <v>0</v>
      </c>
      <c r="BF20" s="294">
        <f t="shared" si="27"/>
        <v>0</v>
      </c>
      <c r="BG20" s="241"/>
      <c r="BH20" s="293">
        <f t="shared" si="28"/>
        <v>0</v>
      </c>
      <c r="BI20" s="294">
        <f t="shared" si="29"/>
        <v>0</v>
      </c>
      <c r="BJ20" s="241"/>
      <c r="BK20" s="293">
        <f t="shared" si="30"/>
        <v>0</v>
      </c>
      <c r="BL20" s="294">
        <f t="shared" si="31"/>
        <v>0</v>
      </c>
      <c r="BM20" s="241"/>
      <c r="BN20" s="293">
        <f t="shared" si="32"/>
        <v>0</v>
      </c>
      <c r="BO20" s="296">
        <f t="shared" si="33"/>
        <v>0</v>
      </c>
      <c r="BP20" s="251">
        <f t="shared" si="34"/>
        <v>0</v>
      </c>
      <c r="BQ20" s="252"/>
      <c r="BR20" s="270"/>
      <c r="BS20" s="297"/>
      <c r="BT20" s="297"/>
      <c r="BU20" s="297"/>
      <c r="BV20" s="297"/>
      <c r="BW20" s="297"/>
      <c r="BX20" s="252"/>
      <c r="BY20" s="250">
        <f t="shared" si="35"/>
        <v>0</v>
      </c>
      <c r="BZ20" s="252"/>
      <c r="CA20" s="245">
        <f t="shared" si="36"/>
        <v>0</v>
      </c>
      <c r="CB20" s="244"/>
      <c r="CC20" s="523"/>
      <c r="CD20" s="241"/>
      <c r="CE20" s="241"/>
      <c r="CF20" s="241"/>
      <c r="CG20" s="241"/>
      <c r="CH20" s="241"/>
      <c r="CI20" s="241"/>
      <c r="CJ20" s="241"/>
      <c r="CK20" s="241"/>
      <c r="CL20" s="527"/>
      <c r="CM20" s="250">
        <f>SUM(CC20:CL20)</f>
        <v>0</v>
      </c>
      <c r="CN20" s="252"/>
      <c r="CO20" s="250">
        <f t="shared" si="59"/>
        <v>0</v>
      </c>
      <c r="CP20" s="246"/>
      <c r="CQ20" s="241"/>
    </row>
    <row r="21" spans="1:95" s="172" customFormat="1" ht="19.899999999999999" customHeight="1" outlineLevel="1" thickTop="1" thickBot="1" x14ac:dyDescent="0.3">
      <c r="A21" s="485" t="s">
        <v>60</v>
      </c>
      <c r="B21" s="211" t="s">
        <v>115</v>
      </c>
      <c r="C21" s="548"/>
      <c r="D21" s="244"/>
      <c r="E21" s="523"/>
      <c r="F21" s="241"/>
      <c r="G21" s="241"/>
      <c r="H21" s="241"/>
      <c r="I21" s="527"/>
      <c r="J21" s="250">
        <f t="shared" si="1"/>
        <v>0</v>
      </c>
      <c r="K21" s="246"/>
      <c r="L21" s="523"/>
      <c r="M21" s="241"/>
      <c r="N21" s="241"/>
      <c r="O21" s="241"/>
      <c r="P21" s="527"/>
      <c r="Q21" s="250">
        <f t="shared" si="63"/>
        <v>0</v>
      </c>
      <c r="R21" s="252"/>
      <c r="S21" s="523"/>
      <c r="T21" s="293">
        <f t="shared" si="60"/>
        <v>0</v>
      </c>
      <c r="U21" s="296">
        <f t="shared" si="41"/>
        <v>0</v>
      </c>
      <c r="V21" s="575"/>
      <c r="W21" s="293">
        <f t="shared" si="6"/>
        <v>0</v>
      </c>
      <c r="X21" s="294">
        <f t="shared" si="7"/>
        <v>0</v>
      </c>
      <c r="Y21" s="241"/>
      <c r="Z21" s="293">
        <f t="shared" si="8"/>
        <v>0</v>
      </c>
      <c r="AA21" s="294">
        <f t="shared" si="9"/>
        <v>0</v>
      </c>
      <c r="AB21" s="241"/>
      <c r="AC21" s="293">
        <f t="shared" si="10"/>
        <v>0</v>
      </c>
      <c r="AD21" s="294">
        <f t="shared" si="11"/>
        <v>0</v>
      </c>
      <c r="AE21" s="241"/>
      <c r="AF21" s="293">
        <f t="shared" si="12"/>
        <v>0</v>
      </c>
      <c r="AG21" s="296">
        <f t="shared" si="13"/>
        <v>0</v>
      </c>
      <c r="AH21" s="251">
        <f t="shared" si="14"/>
        <v>0</v>
      </c>
      <c r="AI21" s="252"/>
      <c r="AJ21" s="523"/>
      <c r="AK21" s="293">
        <f t="shared" si="15"/>
        <v>0</v>
      </c>
      <c r="AL21" s="294">
        <f t="shared" si="47"/>
        <v>0</v>
      </c>
      <c r="AM21" s="241"/>
      <c r="AN21" s="293">
        <f t="shared" si="16"/>
        <v>0</v>
      </c>
      <c r="AO21" s="294">
        <f t="shared" si="17"/>
        <v>0</v>
      </c>
      <c r="AP21" s="241"/>
      <c r="AQ21" s="293">
        <f t="shared" si="18"/>
        <v>0</v>
      </c>
      <c r="AR21" s="294">
        <f t="shared" si="19"/>
        <v>0</v>
      </c>
      <c r="AS21" s="241"/>
      <c r="AT21" s="293">
        <f>AS21*$AS$9</f>
        <v>0</v>
      </c>
      <c r="AU21" s="294">
        <f t="shared" si="20"/>
        <v>0</v>
      </c>
      <c r="AV21" s="241"/>
      <c r="AW21" s="293">
        <f t="shared" si="21"/>
        <v>0</v>
      </c>
      <c r="AX21" s="296">
        <f t="shared" si="22"/>
        <v>0</v>
      </c>
      <c r="AY21" s="251">
        <f t="shared" si="23"/>
        <v>0</v>
      </c>
      <c r="AZ21" s="252"/>
      <c r="BA21" s="523"/>
      <c r="BB21" s="293">
        <f t="shared" si="24"/>
        <v>0</v>
      </c>
      <c r="BC21" s="294">
        <f t="shared" si="25"/>
        <v>0</v>
      </c>
      <c r="BD21" s="241"/>
      <c r="BE21" s="293">
        <f t="shared" si="26"/>
        <v>0</v>
      </c>
      <c r="BF21" s="294">
        <f t="shared" si="27"/>
        <v>0</v>
      </c>
      <c r="BG21" s="241"/>
      <c r="BH21" s="293">
        <f t="shared" si="28"/>
        <v>0</v>
      </c>
      <c r="BI21" s="294">
        <f t="shared" si="29"/>
        <v>0</v>
      </c>
      <c r="BJ21" s="241"/>
      <c r="BK21" s="293">
        <f t="shared" si="30"/>
        <v>0</v>
      </c>
      <c r="BL21" s="294">
        <f t="shared" si="31"/>
        <v>0</v>
      </c>
      <c r="BM21" s="241"/>
      <c r="BN21" s="293">
        <f t="shared" si="32"/>
        <v>0</v>
      </c>
      <c r="BO21" s="296">
        <f t="shared" si="33"/>
        <v>0</v>
      </c>
      <c r="BP21" s="251">
        <f t="shared" si="34"/>
        <v>0</v>
      </c>
      <c r="BQ21" s="252"/>
      <c r="BR21" s="270"/>
      <c r="BS21" s="297"/>
      <c r="BT21" s="297"/>
      <c r="BU21" s="297"/>
      <c r="BV21" s="297"/>
      <c r="BW21" s="297"/>
      <c r="BX21" s="252"/>
      <c r="BY21" s="250">
        <f t="shared" si="35"/>
        <v>0</v>
      </c>
      <c r="BZ21" s="252"/>
      <c r="CA21" s="245">
        <f t="shared" si="36"/>
        <v>0</v>
      </c>
      <c r="CB21" s="244"/>
      <c r="CC21" s="523"/>
      <c r="CD21" s="241"/>
      <c r="CE21" s="241"/>
      <c r="CF21" s="241"/>
      <c r="CG21" s="241"/>
      <c r="CH21" s="241"/>
      <c r="CI21" s="241"/>
      <c r="CJ21" s="241"/>
      <c r="CK21" s="241"/>
      <c r="CL21" s="527"/>
      <c r="CM21" s="250">
        <f t="shared" si="37"/>
        <v>0</v>
      </c>
      <c r="CN21" s="252"/>
      <c r="CO21" s="250">
        <f t="shared" si="59"/>
        <v>0</v>
      </c>
      <c r="CP21" s="246"/>
      <c r="CQ21" s="241"/>
    </row>
    <row r="22" spans="1:95" s="172" customFormat="1" ht="19.899999999999999" customHeight="1" thickTop="1" thickBot="1" x14ac:dyDescent="0.3">
      <c r="A22" s="485" t="s">
        <v>30</v>
      </c>
      <c r="B22" s="211" t="s">
        <v>116</v>
      </c>
      <c r="C22" s="548"/>
      <c r="D22" s="244"/>
      <c r="E22" s="523"/>
      <c r="F22" s="241"/>
      <c r="G22" s="241"/>
      <c r="H22" s="241"/>
      <c r="I22" s="527"/>
      <c r="J22" s="250">
        <f t="shared" si="1"/>
        <v>0</v>
      </c>
      <c r="K22" s="246"/>
      <c r="L22" s="523"/>
      <c r="M22" s="241"/>
      <c r="N22" s="241"/>
      <c r="O22" s="241"/>
      <c r="P22" s="527"/>
      <c r="Q22" s="250">
        <f t="shared" si="63"/>
        <v>0</v>
      </c>
      <c r="R22" s="252"/>
      <c r="S22" s="523"/>
      <c r="T22" s="293">
        <f t="shared" si="60"/>
        <v>0</v>
      </c>
      <c r="U22" s="296">
        <f t="shared" si="41"/>
        <v>0</v>
      </c>
      <c r="V22" s="575"/>
      <c r="W22" s="293">
        <f t="shared" si="6"/>
        <v>0</v>
      </c>
      <c r="X22" s="294">
        <f t="shared" si="7"/>
        <v>0</v>
      </c>
      <c r="Y22" s="241"/>
      <c r="Z22" s="293">
        <f t="shared" si="8"/>
        <v>0</v>
      </c>
      <c r="AA22" s="294">
        <f t="shared" si="9"/>
        <v>0</v>
      </c>
      <c r="AB22" s="241"/>
      <c r="AC22" s="293">
        <f t="shared" si="10"/>
        <v>0</v>
      </c>
      <c r="AD22" s="294">
        <f t="shared" si="11"/>
        <v>0</v>
      </c>
      <c r="AE22" s="241"/>
      <c r="AF22" s="293">
        <f t="shared" si="12"/>
        <v>0</v>
      </c>
      <c r="AG22" s="296">
        <f t="shared" si="13"/>
        <v>0</v>
      </c>
      <c r="AH22" s="251">
        <f t="shared" si="14"/>
        <v>0</v>
      </c>
      <c r="AI22" s="252"/>
      <c r="AJ22" s="523"/>
      <c r="AK22" s="293">
        <f t="shared" si="15"/>
        <v>0</v>
      </c>
      <c r="AL22" s="294">
        <f t="shared" si="47"/>
        <v>0</v>
      </c>
      <c r="AM22" s="241"/>
      <c r="AN22" s="293">
        <f t="shared" si="16"/>
        <v>0</v>
      </c>
      <c r="AO22" s="294">
        <f t="shared" si="17"/>
        <v>0</v>
      </c>
      <c r="AP22" s="241"/>
      <c r="AQ22" s="293">
        <f t="shared" si="18"/>
        <v>0</v>
      </c>
      <c r="AR22" s="294">
        <f t="shared" si="19"/>
        <v>0</v>
      </c>
      <c r="AS22" s="241"/>
      <c r="AT22" s="293">
        <f t="shared" si="51"/>
        <v>0</v>
      </c>
      <c r="AU22" s="294">
        <f t="shared" si="20"/>
        <v>0</v>
      </c>
      <c r="AV22" s="241"/>
      <c r="AW22" s="293">
        <f t="shared" si="21"/>
        <v>0</v>
      </c>
      <c r="AX22" s="296">
        <f t="shared" si="22"/>
        <v>0</v>
      </c>
      <c r="AY22" s="251">
        <f t="shared" si="23"/>
        <v>0</v>
      </c>
      <c r="AZ22" s="252"/>
      <c r="BA22" s="523"/>
      <c r="BB22" s="293">
        <f t="shared" si="24"/>
        <v>0</v>
      </c>
      <c r="BC22" s="294">
        <f t="shared" si="25"/>
        <v>0</v>
      </c>
      <c r="BD22" s="241"/>
      <c r="BE22" s="293">
        <f t="shared" si="26"/>
        <v>0</v>
      </c>
      <c r="BF22" s="294">
        <f t="shared" si="27"/>
        <v>0</v>
      </c>
      <c r="BG22" s="241"/>
      <c r="BH22" s="293">
        <f t="shared" si="28"/>
        <v>0</v>
      </c>
      <c r="BI22" s="294">
        <f t="shared" si="29"/>
        <v>0</v>
      </c>
      <c r="BJ22" s="241"/>
      <c r="BK22" s="293">
        <f t="shared" si="30"/>
        <v>0</v>
      </c>
      <c r="BL22" s="294">
        <f t="shared" si="31"/>
        <v>0</v>
      </c>
      <c r="BM22" s="241"/>
      <c r="BN22" s="293">
        <f t="shared" si="32"/>
        <v>0</v>
      </c>
      <c r="BO22" s="296">
        <f t="shared" si="33"/>
        <v>0</v>
      </c>
      <c r="BP22" s="251">
        <f t="shared" si="34"/>
        <v>0</v>
      </c>
      <c r="BQ22" s="252"/>
      <c r="BR22" s="270"/>
      <c r="BS22" s="297"/>
      <c r="BT22" s="297"/>
      <c r="BU22" s="297"/>
      <c r="BV22" s="297"/>
      <c r="BW22" s="297"/>
      <c r="BX22" s="252"/>
      <c r="BY22" s="250">
        <f t="shared" si="35"/>
        <v>0</v>
      </c>
      <c r="BZ22" s="252"/>
      <c r="CA22" s="245">
        <f t="shared" si="36"/>
        <v>0</v>
      </c>
      <c r="CB22" s="244"/>
      <c r="CC22" s="523"/>
      <c r="CD22" s="241"/>
      <c r="CE22" s="241"/>
      <c r="CF22" s="241"/>
      <c r="CG22" s="241"/>
      <c r="CH22" s="241"/>
      <c r="CI22" s="241"/>
      <c r="CJ22" s="241"/>
      <c r="CK22" s="241"/>
      <c r="CL22" s="527"/>
      <c r="CM22" s="250">
        <f t="shared" si="37"/>
        <v>0</v>
      </c>
      <c r="CN22" s="252"/>
      <c r="CO22" s="250">
        <f t="shared" si="59"/>
        <v>0</v>
      </c>
      <c r="CP22" s="246"/>
      <c r="CQ22" s="241"/>
    </row>
    <row r="23" spans="1:95" s="154" customFormat="1" ht="19.899999999999999" customHeight="1" thickTop="1" thickBot="1" x14ac:dyDescent="0.3">
      <c r="A23" s="486" t="s">
        <v>23</v>
      </c>
      <c r="B23" s="216" t="s">
        <v>6</v>
      </c>
      <c r="C23" s="258">
        <f>C24+C28+C29+C30</f>
        <v>0</v>
      </c>
      <c r="D23" s="231"/>
      <c r="E23" s="258">
        <f t="shared" ref="E23:I23" si="80">E24+E28+E29+E30</f>
        <v>0</v>
      </c>
      <c r="F23" s="258">
        <f t="shared" si="80"/>
        <v>0</v>
      </c>
      <c r="G23" s="258">
        <f t="shared" si="80"/>
        <v>0</v>
      </c>
      <c r="H23" s="258">
        <f t="shared" si="80"/>
        <v>0</v>
      </c>
      <c r="I23" s="264">
        <f t="shared" si="80"/>
        <v>0</v>
      </c>
      <c r="J23" s="259">
        <f t="shared" si="1"/>
        <v>0</v>
      </c>
      <c r="K23" s="233"/>
      <c r="L23" s="258">
        <f t="shared" ref="L23:P23" si="81">L24+L28+L29+L30</f>
        <v>0</v>
      </c>
      <c r="M23" s="258">
        <f t="shared" si="81"/>
        <v>0</v>
      </c>
      <c r="N23" s="258">
        <f t="shared" si="81"/>
        <v>0</v>
      </c>
      <c r="O23" s="258">
        <f t="shared" si="81"/>
        <v>0</v>
      </c>
      <c r="P23" s="264">
        <f t="shared" si="81"/>
        <v>0</v>
      </c>
      <c r="Q23" s="259">
        <f t="shared" si="63"/>
        <v>0</v>
      </c>
      <c r="R23" s="240"/>
      <c r="S23" s="264">
        <f t="shared" ref="S23" si="82">S24+S28+S29+S30</f>
        <v>0</v>
      </c>
      <c r="T23" s="301">
        <f t="shared" si="60"/>
        <v>0</v>
      </c>
      <c r="U23" s="302">
        <f t="shared" si="41"/>
        <v>0</v>
      </c>
      <c r="V23" s="312">
        <f t="shared" ref="V23" si="83">V24+V28+V29+V30</f>
        <v>0</v>
      </c>
      <c r="W23" s="301">
        <f t="shared" si="6"/>
        <v>0</v>
      </c>
      <c r="X23" s="302">
        <f t="shared" si="7"/>
        <v>0</v>
      </c>
      <c r="Y23" s="312">
        <f t="shared" ref="Y23" si="84">Y24+Y28+Y29+Y30</f>
        <v>0</v>
      </c>
      <c r="Z23" s="301">
        <f t="shared" si="8"/>
        <v>0</v>
      </c>
      <c r="AA23" s="302">
        <f t="shared" si="9"/>
        <v>0</v>
      </c>
      <c r="AB23" s="312">
        <f t="shared" ref="AB23" si="85">AB24+AB28+AB29+AB30</f>
        <v>0</v>
      </c>
      <c r="AC23" s="301">
        <f t="shared" si="10"/>
        <v>0</v>
      </c>
      <c r="AD23" s="302">
        <f t="shared" si="11"/>
        <v>0</v>
      </c>
      <c r="AE23" s="312">
        <f t="shared" ref="AE23" si="86">AE24+AE28+AE29+AE30</f>
        <v>0</v>
      </c>
      <c r="AF23" s="301">
        <f t="shared" si="12"/>
        <v>0</v>
      </c>
      <c r="AG23" s="302">
        <f t="shared" si="13"/>
        <v>0</v>
      </c>
      <c r="AH23" s="257">
        <f>U23+X23+AA23+AD23+AG23</f>
        <v>0</v>
      </c>
      <c r="AI23" s="240"/>
      <c r="AJ23" s="264">
        <f t="shared" ref="AJ23" si="87">AJ24+AJ28+AJ29+AJ30</f>
        <v>0</v>
      </c>
      <c r="AK23" s="301">
        <f t="shared" si="15"/>
        <v>0</v>
      </c>
      <c r="AL23" s="302">
        <f t="shared" si="47"/>
        <v>0</v>
      </c>
      <c r="AM23" s="312">
        <f t="shared" ref="AM23" si="88">AM24+AM28+AM29+AM30</f>
        <v>0</v>
      </c>
      <c r="AN23" s="301">
        <f t="shared" si="16"/>
        <v>0</v>
      </c>
      <c r="AO23" s="302">
        <f t="shared" si="17"/>
        <v>0</v>
      </c>
      <c r="AP23" s="312">
        <f t="shared" ref="AP23" si="89">AP24+AP28+AP29+AP30</f>
        <v>0</v>
      </c>
      <c r="AQ23" s="301">
        <f t="shared" si="18"/>
        <v>0</v>
      </c>
      <c r="AR23" s="302">
        <f t="shared" si="19"/>
        <v>0</v>
      </c>
      <c r="AS23" s="312">
        <f t="shared" ref="AS23" si="90">AS24+AS28+AS29+AS30</f>
        <v>0</v>
      </c>
      <c r="AT23" s="301">
        <f t="shared" si="51"/>
        <v>0</v>
      </c>
      <c r="AU23" s="302">
        <f t="shared" si="20"/>
        <v>0</v>
      </c>
      <c r="AV23" s="312">
        <f t="shared" ref="AV23" si="91">AV24+AV28+AV29+AV30</f>
        <v>0</v>
      </c>
      <c r="AW23" s="301">
        <f t="shared" si="21"/>
        <v>0</v>
      </c>
      <c r="AX23" s="302">
        <f t="shared" si="22"/>
        <v>0</v>
      </c>
      <c r="AY23" s="257">
        <f t="shared" si="23"/>
        <v>0</v>
      </c>
      <c r="AZ23" s="240"/>
      <c r="BA23" s="264">
        <f t="shared" ref="BA23" si="92">BA24+BA28+BA29+BA30</f>
        <v>0</v>
      </c>
      <c r="BB23" s="301">
        <f t="shared" si="24"/>
        <v>0</v>
      </c>
      <c r="BC23" s="302">
        <f t="shared" si="25"/>
        <v>0</v>
      </c>
      <c r="BD23" s="312">
        <f t="shared" ref="BD23" si="93">BD24+BD28+BD29+BD30</f>
        <v>0</v>
      </c>
      <c r="BE23" s="301">
        <f t="shared" si="26"/>
        <v>0</v>
      </c>
      <c r="BF23" s="302">
        <f t="shared" si="27"/>
        <v>0</v>
      </c>
      <c r="BG23" s="312">
        <f t="shared" ref="BG23" si="94">BG24+BG28+BG29+BG30</f>
        <v>0</v>
      </c>
      <c r="BH23" s="301">
        <f t="shared" si="28"/>
        <v>0</v>
      </c>
      <c r="BI23" s="302">
        <f t="shared" si="29"/>
        <v>0</v>
      </c>
      <c r="BJ23" s="312">
        <f t="shared" ref="BJ23" si="95">BJ24+BJ28+BJ29+BJ30</f>
        <v>0</v>
      </c>
      <c r="BK23" s="301">
        <f t="shared" si="30"/>
        <v>0</v>
      </c>
      <c r="BL23" s="302">
        <f t="shared" si="31"/>
        <v>0</v>
      </c>
      <c r="BM23" s="312">
        <f t="shared" ref="BM23" si="96">BM24+BM28+BM29+BM30</f>
        <v>0</v>
      </c>
      <c r="BN23" s="301">
        <f t="shared" si="32"/>
        <v>0</v>
      </c>
      <c r="BO23" s="302">
        <f t="shared" si="33"/>
        <v>0</v>
      </c>
      <c r="BP23" s="257">
        <f t="shared" si="34"/>
        <v>0</v>
      </c>
      <c r="BQ23" s="240"/>
      <c r="BR23" s="304">
        <f>BR24</f>
        <v>0</v>
      </c>
      <c r="BS23" s="304">
        <f t="shared" ref="BS23:BV23" si="97">BS24</f>
        <v>0</v>
      </c>
      <c r="BT23" s="304">
        <f t="shared" si="97"/>
        <v>0</v>
      </c>
      <c r="BU23" s="304">
        <f t="shared" si="97"/>
        <v>0</v>
      </c>
      <c r="BV23" s="304">
        <f t="shared" si="97"/>
        <v>0</v>
      </c>
      <c r="BW23" s="304">
        <f>SUM(BR23:BV23)</f>
        <v>0</v>
      </c>
      <c r="BX23" s="240"/>
      <c r="BY23" s="259">
        <f t="shared" si="35"/>
        <v>0</v>
      </c>
      <c r="BZ23" s="240"/>
      <c r="CA23" s="304">
        <f t="shared" si="36"/>
        <v>0</v>
      </c>
      <c r="CB23" s="231"/>
      <c r="CC23" s="264">
        <f t="shared" ref="CC23:CL23" si="98">CC24+CC28+CC29+CC30</f>
        <v>0</v>
      </c>
      <c r="CD23" s="264">
        <f t="shared" si="98"/>
        <v>0</v>
      </c>
      <c r="CE23" s="264">
        <f t="shared" si="98"/>
        <v>0</v>
      </c>
      <c r="CF23" s="264">
        <f t="shared" si="98"/>
        <v>0</v>
      </c>
      <c r="CG23" s="264">
        <f t="shared" si="98"/>
        <v>0</v>
      </c>
      <c r="CH23" s="264">
        <f t="shared" si="98"/>
        <v>0</v>
      </c>
      <c r="CI23" s="264">
        <f t="shared" si="98"/>
        <v>0</v>
      </c>
      <c r="CJ23" s="264">
        <f t="shared" si="98"/>
        <v>0</v>
      </c>
      <c r="CK23" s="264">
        <f t="shared" si="98"/>
        <v>0</v>
      </c>
      <c r="CL23" s="264">
        <f t="shared" si="98"/>
        <v>0</v>
      </c>
      <c r="CM23" s="259">
        <f t="shared" si="37"/>
        <v>0</v>
      </c>
      <c r="CN23" s="240"/>
      <c r="CO23" s="259">
        <f t="shared" si="59"/>
        <v>0</v>
      </c>
      <c r="CP23" s="233"/>
      <c r="CQ23" s="261"/>
    </row>
    <row r="24" spans="1:95" s="172" customFormat="1" ht="35.1" customHeight="1" thickTop="1" thickBot="1" x14ac:dyDescent="0.3">
      <c r="A24" s="485" t="s">
        <v>24</v>
      </c>
      <c r="B24" s="211" t="s">
        <v>31</v>
      </c>
      <c r="C24" s="315">
        <f>C25+C26+C27</f>
        <v>0</v>
      </c>
      <c r="D24" s="244"/>
      <c r="E24" s="315">
        <f t="shared" ref="E24:I24" si="99">E25+E26+E27</f>
        <v>0</v>
      </c>
      <c r="F24" s="315">
        <f t="shared" si="99"/>
        <v>0</v>
      </c>
      <c r="G24" s="315">
        <f t="shared" si="99"/>
        <v>0</v>
      </c>
      <c r="H24" s="315">
        <f t="shared" si="99"/>
        <v>0</v>
      </c>
      <c r="I24" s="313">
        <f t="shared" si="99"/>
        <v>0</v>
      </c>
      <c r="J24" s="250">
        <f t="shared" si="1"/>
        <v>0</v>
      </c>
      <c r="K24" s="246"/>
      <c r="L24" s="315">
        <f t="shared" ref="L24:P24" si="100">L25+L26+L27</f>
        <v>0</v>
      </c>
      <c r="M24" s="315">
        <f t="shared" si="100"/>
        <v>0</v>
      </c>
      <c r="N24" s="315">
        <f t="shared" si="100"/>
        <v>0</v>
      </c>
      <c r="O24" s="315">
        <f t="shared" si="100"/>
        <v>0</v>
      </c>
      <c r="P24" s="313">
        <f t="shared" si="100"/>
        <v>0</v>
      </c>
      <c r="Q24" s="250">
        <f t="shared" si="63"/>
        <v>0</v>
      </c>
      <c r="R24" s="252"/>
      <c r="S24" s="313">
        <f t="shared" ref="S24" si="101">S25+S26+S27</f>
        <v>0</v>
      </c>
      <c r="T24" s="309">
        <f t="shared" si="60"/>
        <v>0</v>
      </c>
      <c r="U24" s="296">
        <f t="shared" si="41"/>
        <v>0</v>
      </c>
      <c r="V24" s="316">
        <f t="shared" ref="V24" si="102">V25+V26+V27</f>
        <v>0</v>
      </c>
      <c r="W24" s="309">
        <f t="shared" si="6"/>
        <v>0</v>
      </c>
      <c r="X24" s="296">
        <f t="shared" si="7"/>
        <v>0</v>
      </c>
      <c r="Y24" s="316">
        <f t="shared" ref="Y24" si="103">Y25+Y26+Y27</f>
        <v>0</v>
      </c>
      <c r="Z24" s="309">
        <f t="shared" si="8"/>
        <v>0</v>
      </c>
      <c r="AA24" s="296">
        <f t="shared" si="9"/>
        <v>0</v>
      </c>
      <c r="AB24" s="316">
        <f t="shared" ref="AB24" si="104">AB25+AB26+AB27</f>
        <v>0</v>
      </c>
      <c r="AC24" s="309">
        <f t="shared" si="10"/>
        <v>0</v>
      </c>
      <c r="AD24" s="296">
        <f t="shared" si="11"/>
        <v>0</v>
      </c>
      <c r="AE24" s="316">
        <f t="shared" ref="AE24" si="105">AE25+AE26+AE27</f>
        <v>0</v>
      </c>
      <c r="AF24" s="309">
        <f t="shared" si="12"/>
        <v>0</v>
      </c>
      <c r="AG24" s="296">
        <f t="shared" si="13"/>
        <v>0</v>
      </c>
      <c r="AH24" s="251">
        <f t="shared" si="14"/>
        <v>0</v>
      </c>
      <c r="AI24" s="252"/>
      <c r="AJ24" s="313">
        <f t="shared" ref="AJ24" si="106">AJ25+AJ26+AJ27</f>
        <v>0</v>
      </c>
      <c r="AK24" s="309">
        <f t="shared" si="15"/>
        <v>0</v>
      </c>
      <c r="AL24" s="296">
        <f t="shared" si="47"/>
        <v>0</v>
      </c>
      <c r="AM24" s="316">
        <f t="shared" ref="AM24" si="107">AM25+AM26+AM27</f>
        <v>0</v>
      </c>
      <c r="AN24" s="309">
        <f t="shared" si="16"/>
        <v>0</v>
      </c>
      <c r="AO24" s="296">
        <f t="shared" si="17"/>
        <v>0</v>
      </c>
      <c r="AP24" s="316">
        <f t="shared" ref="AP24" si="108">AP25+AP26+AP27</f>
        <v>0</v>
      </c>
      <c r="AQ24" s="309">
        <f t="shared" si="18"/>
        <v>0</v>
      </c>
      <c r="AR24" s="296">
        <f t="shared" si="19"/>
        <v>0</v>
      </c>
      <c r="AS24" s="316">
        <f t="shared" ref="AS24" si="109">AS25+AS26+AS27</f>
        <v>0</v>
      </c>
      <c r="AT24" s="309">
        <f t="shared" si="51"/>
        <v>0</v>
      </c>
      <c r="AU24" s="296">
        <f t="shared" si="20"/>
        <v>0</v>
      </c>
      <c r="AV24" s="316">
        <f t="shared" ref="AV24" si="110">AV25+AV26+AV27</f>
        <v>0</v>
      </c>
      <c r="AW24" s="309">
        <f t="shared" si="21"/>
        <v>0</v>
      </c>
      <c r="AX24" s="296">
        <f t="shared" si="22"/>
        <v>0</v>
      </c>
      <c r="AY24" s="251">
        <f t="shared" si="23"/>
        <v>0</v>
      </c>
      <c r="AZ24" s="252"/>
      <c r="BA24" s="313">
        <f t="shared" ref="BA24" si="111">BA25+BA26+BA27</f>
        <v>0</v>
      </c>
      <c r="BB24" s="309">
        <f t="shared" si="24"/>
        <v>0</v>
      </c>
      <c r="BC24" s="296">
        <f t="shared" si="25"/>
        <v>0</v>
      </c>
      <c r="BD24" s="316">
        <f t="shared" ref="BD24" si="112">BD25+BD26+BD27</f>
        <v>0</v>
      </c>
      <c r="BE24" s="309">
        <f t="shared" si="26"/>
        <v>0</v>
      </c>
      <c r="BF24" s="296">
        <f t="shared" si="27"/>
        <v>0</v>
      </c>
      <c r="BG24" s="316">
        <f t="shared" ref="BG24" si="113">BG25+BG26+BG27</f>
        <v>0</v>
      </c>
      <c r="BH24" s="309">
        <f t="shared" si="28"/>
        <v>0</v>
      </c>
      <c r="BI24" s="296">
        <f t="shared" si="29"/>
        <v>0</v>
      </c>
      <c r="BJ24" s="316">
        <f t="shared" ref="BJ24" si="114">BJ25+BJ26+BJ27</f>
        <v>0</v>
      </c>
      <c r="BK24" s="309">
        <f t="shared" si="30"/>
        <v>0</v>
      </c>
      <c r="BL24" s="296">
        <f t="shared" si="31"/>
        <v>0</v>
      </c>
      <c r="BM24" s="316">
        <f t="shared" ref="BM24" si="115">BM25+BM26+BM27</f>
        <v>0</v>
      </c>
      <c r="BN24" s="309">
        <f t="shared" si="32"/>
        <v>0</v>
      </c>
      <c r="BO24" s="296">
        <f t="shared" si="33"/>
        <v>0</v>
      </c>
      <c r="BP24" s="251">
        <f t="shared" si="34"/>
        <v>0</v>
      </c>
      <c r="BQ24" s="252"/>
      <c r="BR24" s="245">
        <f>BR47</f>
        <v>0</v>
      </c>
      <c r="BS24" s="245">
        <f t="shared" ref="BS24:BU24" si="116">BS47</f>
        <v>0</v>
      </c>
      <c r="BT24" s="245">
        <f t="shared" si="116"/>
        <v>0</v>
      </c>
      <c r="BU24" s="245">
        <f t="shared" si="116"/>
        <v>0</v>
      </c>
      <c r="BV24" s="245">
        <f>BV47</f>
        <v>0</v>
      </c>
      <c r="BW24" s="245">
        <f>SUM(BR24:BV24)</f>
        <v>0</v>
      </c>
      <c r="BX24" s="252"/>
      <c r="BY24" s="250">
        <f t="shared" si="35"/>
        <v>0</v>
      </c>
      <c r="BZ24" s="252"/>
      <c r="CA24" s="245">
        <f>C24+BY24</f>
        <v>0</v>
      </c>
      <c r="CB24" s="244"/>
      <c r="CC24" s="313">
        <f t="shared" ref="CC24:CL24" si="117">CC25+CC26+CC27</f>
        <v>0</v>
      </c>
      <c r="CD24" s="313">
        <f t="shared" si="117"/>
        <v>0</v>
      </c>
      <c r="CE24" s="313">
        <f t="shared" si="117"/>
        <v>0</v>
      </c>
      <c r="CF24" s="313">
        <f t="shared" si="117"/>
        <v>0</v>
      </c>
      <c r="CG24" s="313">
        <f t="shared" si="117"/>
        <v>0</v>
      </c>
      <c r="CH24" s="313">
        <f t="shared" si="117"/>
        <v>0</v>
      </c>
      <c r="CI24" s="313">
        <f t="shared" si="117"/>
        <v>0</v>
      </c>
      <c r="CJ24" s="313">
        <f t="shared" si="117"/>
        <v>0</v>
      </c>
      <c r="CK24" s="313">
        <f t="shared" si="117"/>
        <v>0</v>
      </c>
      <c r="CL24" s="313">
        <f t="shared" si="117"/>
        <v>0</v>
      </c>
      <c r="CM24" s="250">
        <f t="shared" si="37"/>
        <v>0</v>
      </c>
      <c r="CN24" s="252"/>
      <c r="CO24" s="250">
        <f t="shared" si="59"/>
        <v>0</v>
      </c>
      <c r="CP24" s="246"/>
      <c r="CQ24" s="241"/>
    </row>
    <row r="25" spans="1:95" s="172" customFormat="1" ht="19.899999999999999" customHeight="1" outlineLevel="1" thickTop="1" thickBot="1" x14ac:dyDescent="0.3">
      <c r="A25" s="487" t="s">
        <v>56</v>
      </c>
      <c r="B25" s="214" t="s">
        <v>7</v>
      </c>
      <c r="C25" s="549"/>
      <c r="D25" s="244"/>
      <c r="E25" s="524"/>
      <c r="F25" s="317"/>
      <c r="G25" s="317"/>
      <c r="H25" s="317"/>
      <c r="I25" s="528"/>
      <c r="J25" s="325">
        <f t="shared" si="1"/>
        <v>0</v>
      </c>
      <c r="K25" s="246"/>
      <c r="L25" s="524"/>
      <c r="M25" s="317"/>
      <c r="N25" s="317"/>
      <c r="O25" s="317"/>
      <c r="P25" s="528"/>
      <c r="Q25" s="325">
        <f t="shared" si="63"/>
        <v>0</v>
      </c>
      <c r="R25" s="252"/>
      <c r="S25" s="524"/>
      <c r="T25" s="319">
        <f t="shared" si="60"/>
        <v>0</v>
      </c>
      <c r="U25" s="321">
        <f t="shared" si="41"/>
        <v>0</v>
      </c>
      <c r="V25" s="576"/>
      <c r="W25" s="319">
        <f t="shared" si="6"/>
        <v>0</v>
      </c>
      <c r="X25" s="320">
        <f t="shared" si="7"/>
        <v>0</v>
      </c>
      <c r="Y25" s="317"/>
      <c r="Z25" s="319">
        <f t="shared" si="8"/>
        <v>0</v>
      </c>
      <c r="AA25" s="320">
        <f t="shared" si="9"/>
        <v>0</v>
      </c>
      <c r="AB25" s="317"/>
      <c r="AC25" s="319">
        <f t="shared" si="10"/>
        <v>0</v>
      </c>
      <c r="AD25" s="320">
        <f t="shared" si="11"/>
        <v>0</v>
      </c>
      <c r="AE25" s="317"/>
      <c r="AF25" s="319">
        <f t="shared" si="12"/>
        <v>0</v>
      </c>
      <c r="AG25" s="321">
        <f t="shared" si="13"/>
        <v>0</v>
      </c>
      <c r="AH25" s="322">
        <f t="shared" si="14"/>
        <v>0</v>
      </c>
      <c r="AI25" s="252"/>
      <c r="AJ25" s="524"/>
      <c r="AK25" s="319">
        <f t="shared" si="15"/>
        <v>0</v>
      </c>
      <c r="AL25" s="320">
        <f t="shared" si="47"/>
        <v>0</v>
      </c>
      <c r="AM25" s="317"/>
      <c r="AN25" s="319">
        <f t="shared" si="16"/>
        <v>0</v>
      </c>
      <c r="AO25" s="320">
        <f t="shared" si="17"/>
        <v>0</v>
      </c>
      <c r="AP25" s="317"/>
      <c r="AQ25" s="319">
        <f t="shared" si="18"/>
        <v>0</v>
      </c>
      <c r="AR25" s="320">
        <f t="shared" si="19"/>
        <v>0</v>
      </c>
      <c r="AS25" s="317"/>
      <c r="AT25" s="319">
        <f t="shared" si="51"/>
        <v>0</v>
      </c>
      <c r="AU25" s="320">
        <f t="shared" si="20"/>
        <v>0</v>
      </c>
      <c r="AV25" s="317"/>
      <c r="AW25" s="319">
        <f t="shared" si="21"/>
        <v>0</v>
      </c>
      <c r="AX25" s="321">
        <f t="shared" si="22"/>
        <v>0</v>
      </c>
      <c r="AY25" s="322">
        <f t="shared" si="23"/>
        <v>0</v>
      </c>
      <c r="AZ25" s="252"/>
      <c r="BA25" s="524"/>
      <c r="BB25" s="319">
        <f t="shared" si="24"/>
        <v>0</v>
      </c>
      <c r="BC25" s="320">
        <f t="shared" si="25"/>
        <v>0</v>
      </c>
      <c r="BD25" s="317"/>
      <c r="BE25" s="319">
        <f t="shared" si="26"/>
        <v>0</v>
      </c>
      <c r="BF25" s="320">
        <f t="shared" si="27"/>
        <v>0</v>
      </c>
      <c r="BG25" s="317"/>
      <c r="BH25" s="319">
        <f t="shared" si="28"/>
        <v>0</v>
      </c>
      <c r="BI25" s="320">
        <f t="shared" si="29"/>
        <v>0</v>
      </c>
      <c r="BJ25" s="317"/>
      <c r="BK25" s="319">
        <f t="shared" si="30"/>
        <v>0</v>
      </c>
      <c r="BL25" s="320">
        <f t="shared" si="31"/>
        <v>0</v>
      </c>
      <c r="BM25" s="317"/>
      <c r="BN25" s="319">
        <f t="shared" si="32"/>
        <v>0</v>
      </c>
      <c r="BO25" s="321">
        <f t="shared" si="33"/>
        <v>0</v>
      </c>
      <c r="BP25" s="322">
        <f t="shared" si="34"/>
        <v>0</v>
      </c>
      <c r="BQ25" s="252"/>
      <c r="BR25" s="323"/>
      <c r="BS25" s="324"/>
      <c r="BT25" s="324"/>
      <c r="BU25" s="324"/>
      <c r="BV25" s="324"/>
      <c r="BW25" s="324"/>
      <c r="BX25" s="252"/>
      <c r="BY25" s="325">
        <f t="shared" si="35"/>
        <v>0</v>
      </c>
      <c r="BZ25" s="252"/>
      <c r="CA25" s="326">
        <f t="shared" si="36"/>
        <v>0</v>
      </c>
      <c r="CB25" s="244"/>
      <c r="CC25" s="524"/>
      <c r="CD25" s="317"/>
      <c r="CE25" s="317"/>
      <c r="CF25" s="317"/>
      <c r="CG25" s="317"/>
      <c r="CH25" s="317"/>
      <c r="CI25" s="317"/>
      <c r="CJ25" s="317"/>
      <c r="CK25" s="317"/>
      <c r="CL25" s="528"/>
      <c r="CM25" s="325">
        <f t="shared" si="37"/>
        <v>0</v>
      </c>
      <c r="CN25" s="252"/>
      <c r="CO25" s="325">
        <f t="shared" si="59"/>
        <v>0</v>
      </c>
      <c r="CP25" s="246"/>
      <c r="CQ25" s="317"/>
    </row>
    <row r="26" spans="1:95" s="172" customFormat="1" ht="49.9" customHeight="1" outlineLevel="1" thickTop="1" thickBot="1" x14ac:dyDescent="0.3">
      <c r="A26" s="487" t="s">
        <v>57</v>
      </c>
      <c r="B26" s="214" t="s">
        <v>19</v>
      </c>
      <c r="C26" s="549"/>
      <c r="D26" s="244"/>
      <c r="E26" s="524"/>
      <c r="F26" s="317"/>
      <c r="G26" s="317"/>
      <c r="H26" s="317"/>
      <c r="I26" s="528"/>
      <c r="J26" s="325">
        <f t="shared" si="1"/>
        <v>0</v>
      </c>
      <c r="K26" s="246"/>
      <c r="L26" s="524"/>
      <c r="M26" s="317"/>
      <c r="N26" s="317"/>
      <c r="O26" s="317"/>
      <c r="P26" s="528"/>
      <c r="Q26" s="325">
        <f t="shared" si="63"/>
        <v>0</v>
      </c>
      <c r="R26" s="252"/>
      <c r="S26" s="524"/>
      <c r="T26" s="319">
        <f t="shared" si="60"/>
        <v>0</v>
      </c>
      <c r="U26" s="321">
        <f t="shared" si="41"/>
        <v>0</v>
      </c>
      <c r="V26" s="576"/>
      <c r="W26" s="319">
        <f t="shared" si="6"/>
        <v>0</v>
      </c>
      <c r="X26" s="320">
        <f t="shared" si="7"/>
        <v>0</v>
      </c>
      <c r="Y26" s="317"/>
      <c r="Z26" s="319">
        <f t="shared" si="8"/>
        <v>0</v>
      </c>
      <c r="AA26" s="320">
        <f t="shared" si="9"/>
        <v>0</v>
      </c>
      <c r="AB26" s="317"/>
      <c r="AC26" s="319">
        <f t="shared" si="10"/>
        <v>0</v>
      </c>
      <c r="AD26" s="320">
        <f t="shared" si="11"/>
        <v>0</v>
      </c>
      <c r="AE26" s="317"/>
      <c r="AF26" s="319">
        <f t="shared" si="12"/>
        <v>0</v>
      </c>
      <c r="AG26" s="321">
        <f t="shared" si="13"/>
        <v>0</v>
      </c>
      <c r="AH26" s="322">
        <f t="shared" si="14"/>
        <v>0</v>
      </c>
      <c r="AI26" s="252"/>
      <c r="AJ26" s="524"/>
      <c r="AK26" s="319">
        <f t="shared" si="15"/>
        <v>0</v>
      </c>
      <c r="AL26" s="320">
        <f t="shared" si="47"/>
        <v>0</v>
      </c>
      <c r="AM26" s="317"/>
      <c r="AN26" s="319">
        <f t="shared" si="16"/>
        <v>0</v>
      </c>
      <c r="AO26" s="320">
        <f t="shared" si="17"/>
        <v>0</v>
      </c>
      <c r="AP26" s="317"/>
      <c r="AQ26" s="319">
        <f t="shared" si="18"/>
        <v>0</v>
      </c>
      <c r="AR26" s="320">
        <f t="shared" si="19"/>
        <v>0</v>
      </c>
      <c r="AS26" s="317"/>
      <c r="AT26" s="319">
        <f t="shared" si="51"/>
        <v>0</v>
      </c>
      <c r="AU26" s="320">
        <f t="shared" si="20"/>
        <v>0</v>
      </c>
      <c r="AV26" s="317"/>
      <c r="AW26" s="319">
        <f t="shared" si="21"/>
        <v>0</v>
      </c>
      <c r="AX26" s="321">
        <f t="shared" si="22"/>
        <v>0</v>
      </c>
      <c r="AY26" s="322">
        <f t="shared" si="23"/>
        <v>0</v>
      </c>
      <c r="AZ26" s="252"/>
      <c r="BA26" s="524"/>
      <c r="BB26" s="319">
        <f t="shared" si="24"/>
        <v>0</v>
      </c>
      <c r="BC26" s="320">
        <f t="shared" si="25"/>
        <v>0</v>
      </c>
      <c r="BD26" s="317"/>
      <c r="BE26" s="319">
        <f t="shared" si="26"/>
        <v>0</v>
      </c>
      <c r="BF26" s="320">
        <f t="shared" si="27"/>
        <v>0</v>
      </c>
      <c r="BG26" s="317"/>
      <c r="BH26" s="319">
        <f t="shared" si="28"/>
        <v>0</v>
      </c>
      <c r="BI26" s="320">
        <f t="shared" si="29"/>
        <v>0</v>
      </c>
      <c r="BJ26" s="317"/>
      <c r="BK26" s="319">
        <f t="shared" si="30"/>
        <v>0</v>
      </c>
      <c r="BL26" s="320">
        <f t="shared" si="31"/>
        <v>0</v>
      </c>
      <c r="BM26" s="317"/>
      <c r="BN26" s="319">
        <f t="shared" si="32"/>
        <v>0</v>
      </c>
      <c r="BO26" s="321">
        <f t="shared" si="33"/>
        <v>0</v>
      </c>
      <c r="BP26" s="322">
        <f t="shared" si="34"/>
        <v>0</v>
      </c>
      <c r="BQ26" s="252"/>
      <c r="BR26" s="323"/>
      <c r="BS26" s="324"/>
      <c r="BT26" s="324"/>
      <c r="BU26" s="324"/>
      <c r="BV26" s="324"/>
      <c r="BW26" s="324"/>
      <c r="BX26" s="252"/>
      <c r="BY26" s="325">
        <f t="shared" si="35"/>
        <v>0</v>
      </c>
      <c r="BZ26" s="252"/>
      <c r="CA26" s="326">
        <f t="shared" si="36"/>
        <v>0</v>
      </c>
      <c r="CB26" s="244"/>
      <c r="CC26" s="524"/>
      <c r="CD26" s="317"/>
      <c r="CE26" s="317"/>
      <c r="CF26" s="317"/>
      <c r="CG26" s="317"/>
      <c r="CH26" s="317"/>
      <c r="CI26" s="317"/>
      <c r="CJ26" s="317"/>
      <c r="CK26" s="317"/>
      <c r="CL26" s="528"/>
      <c r="CM26" s="325">
        <f t="shared" si="37"/>
        <v>0</v>
      </c>
      <c r="CN26" s="252"/>
      <c r="CO26" s="325">
        <f t="shared" si="59"/>
        <v>0</v>
      </c>
      <c r="CP26" s="246"/>
      <c r="CQ26" s="317"/>
    </row>
    <row r="27" spans="1:95" s="172" customFormat="1" ht="19.899999999999999" customHeight="1" outlineLevel="1" thickTop="1" thickBot="1" x14ac:dyDescent="0.3">
      <c r="A27" s="487" t="s">
        <v>58</v>
      </c>
      <c r="B27" s="214" t="s">
        <v>8</v>
      </c>
      <c r="C27" s="549"/>
      <c r="D27" s="244"/>
      <c r="E27" s="524"/>
      <c r="F27" s="317"/>
      <c r="G27" s="317"/>
      <c r="H27" s="317"/>
      <c r="I27" s="528"/>
      <c r="J27" s="325">
        <f>E27+F27+G27+H27+I27</f>
        <v>0</v>
      </c>
      <c r="K27" s="246"/>
      <c r="L27" s="524"/>
      <c r="M27" s="317"/>
      <c r="N27" s="317"/>
      <c r="O27" s="317"/>
      <c r="P27" s="528"/>
      <c r="Q27" s="325">
        <f>L27+M27+N27+O27+P27</f>
        <v>0</v>
      </c>
      <c r="R27" s="252"/>
      <c r="S27" s="524"/>
      <c r="T27" s="319">
        <f t="shared" si="60"/>
        <v>0</v>
      </c>
      <c r="U27" s="321">
        <f t="shared" si="41"/>
        <v>0</v>
      </c>
      <c r="V27" s="576"/>
      <c r="W27" s="319">
        <f t="shared" si="6"/>
        <v>0</v>
      </c>
      <c r="X27" s="320">
        <f t="shared" si="7"/>
        <v>0</v>
      </c>
      <c r="Y27" s="317"/>
      <c r="Z27" s="319">
        <f t="shared" si="8"/>
        <v>0</v>
      </c>
      <c r="AA27" s="320">
        <f t="shared" si="9"/>
        <v>0</v>
      </c>
      <c r="AB27" s="317"/>
      <c r="AC27" s="319">
        <f t="shared" si="10"/>
        <v>0</v>
      </c>
      <c r="AD27" s="320">
        <f t="shared" si="11"/>
        <v>0</v>
      </c>
      <c r="AE27" s="317"/>
      <c r="AF27" s="319">
        <f t="shared" si="12"/>
        <v>0</v>
      </c>
      <c r="AG27" s="321">
        <f t="shared" si="13"/>
        <v>0</v>
      </c>
      <c r="AH27" s="322">
        <f t="shared" si="14"/>
        <v>0</v>
      </c>
      <c r="AI27" s="252"/>
      <c r="AJ27" s="524"/>
      <c r="AK27" s="319">
        <f t="shared" si="15"/>
        <v>0</v>
      </c>
      <c r="AL27" s="320">
        <f t="shared" si="47"/>
        <v>0</v>
      </c>
      <c r="AM27" s="317"/>
      <c r="AN27" s="319">
        <f t="shared" si="16"/>
        <v>0</v>
      </c>
      <c r="AO27" s="320">
        <f t="shared" si="17"/>
        <v>0</v>
      </c>
      <c r="AP27" s="317"/>
      <c r="AQ27" s="319">
        <f t="shared" si="18"/>
        <v>0</v>
      </c>
      <c r="AR27" s="320">
        <f t="shared" si="19"/>
        <v>0</v>
      </c>
      <c r="AS27" s="317"/>
      <c r="AT27" s="319">
        <f t="shared" si="51"/>
        <v>0</v>
      </c>
      <c r="AU27" s="320">
        <f t="shared" si="20"/>
        <v>0</v>
      </c>
      <c r="AV27" s="317"/>
      <c r="AW27" s="319">
        <f t="shared" si="21"/>
        <v>0</v>
      </c>
      <c r="AX27" s="321">
        <f t="shared" si="22"/>
        <v>0</v>
      </c>
      <c r="AY27" s="322">
        <f t="shared" si="23"/>
        <v>0</v>
      </c>
      <c r="AZ27" s="252"/>
      <c r="BA27" s="524"/>
      <c r="BB27" s="319">
        <f t="shared" si="24"/>
        <v>0</v>
      </c>
      <c r="BC27" s="320">
        <f t="shared" si="25"/>
        <v>0</v>
      </c>
      <c r="BD27" s="317"/>
      <c r="BE27" s="319">
        <f t="shared" si="26"/>
        <v>0</v>
      </c>
      <c r="BF27" s="320">
        <f t="shared" si="27"/>
        <v>0</v>
      </c>
      <c r="BG27" s="317"/>
      <c r="BH27" s="319">
        <f t="shared" si="28"/>
        <v>0</v>
      </c>
      <c r="BI27" s="320">
        <f t="shared" si="29"/>
        <v>0</v>
      </c>
      <c r="BJ27" s="317"/>
      <c r="BK27" s="319">
        <f t="shared" si="30"/>
        <v>0</v>
      </c>
      <c r="BL27" s="320">
        <f t="shared" si="31"/>
        <v>0</v>
      </c>
      <c r="BM27" s="317"/>
      <c r="BN27" s="319">
        <f t="shared" si="32"/>
        <v>0</v>
      </c>
      <c r="BO27" s="321">
        <f t="shared" si="33"/>
        <v>0</v>
      </c>
      <c r="BP27" s="322">
        <f t="shared" si="34"/>
        <v>0</v>
      </c>
      <c r="BQ27" s="252"/>
      <c r="BR27" s="323"/>
      <c r="BS27" s="324"/>
      <c r="BT27" s="324"/>
      <c r="BU27" s="324"/>
      <c r="BV27" s="324"/>
      <c r="BW27" s="324"/>
      <c r="BX27" s="252"/>
      <c r="BY27" s="325">
        <f t="shared" si="35"/>
        <v>0</v>
      </c>
      <c r="BZ27" s="252"/>
      <c r="CA27" s="326">
        <f t="shared" si="36"/>
        <v>0</v>
      </c>
      <c r="CB27" s="244"/>
      <c r="CC27" s="524"/>
      <c r="CD27" s="317"/>
      <c r="CE27" s="317"/>
      <c r="CF27" s="317"/>
      <c r="CG27" s="317"/>
      <c r="CH27" s="317"/>
      <c r="CI27" s="317"/>
      <c r="CJ27" s="317"/>
      <c r="CK27" s="317"/>
      <c r="CL27" s="528"/>
      <c r="CM27" s="325">
        <f t="shared" si="37"/>
        <v>0</v>
      </c>
      <c r="CN27" s="252"/>
      <c r="CO27" s="325">
        <f t="shared" si="59"/>
        <v>0</v>
      </c>
      <c r="CP27" s="246"/>
      <c r="CQ27" s="317"/>
    </row>
    <row r="28" spans="1:95" s="172" customFormat="1" ht="19.899999999999999" customHeight="1" thickTop="1" thickBot="1" x14ac:dyDescent="0.3">
      <c r="A28" s="485" t="s">
        <v>25</v>
      </c>
      <c r="B28" s="211" t="s">
        <v>9</v>
      </c>
      <c r="C28" s="548"/>
      <c r="D28" s="244"/>
      <c r="E28" s="523"/>
      <c r="F28" s="241"/>
      <c r="G28" s="241"/>
      <c r="H28" s="241"/>
      <c r="I28" s="527"/>
      <c r="J28" s="250">
        <f t="shared" si="1"/>
        <v>0</v>
      </c>
      <c r="K28" s="246"/>
      <c r="L28" s="523"/>
      <c r="M28" s="241"/>
      <c r="N28" s="241"/>
      <c r="O28" s="241"/>
      <c r="P28" s="527"/>
      <c r="Q28" s="250">
        <f t="shared" ref="Q28" si="118">L28+M28+N28+O28+P28</f>
        <v>0</v>
      </c>
      <c r="R28" s="252"/>
      <c r="S28" s="523"/>
      <c r="T28" s="293">
        <f t="shared" si="60"/>
        <v>0</v>
      </c>
      <c r="U28" s="296">
        <f t="shared" si="41"/>
        <v>0</v>
      </c>
      <c r="V28" s="575"/>
      <c r="W28" s="293">
        <f t="shared" si="6"/>
        <v>0</v>
      </c>
      <c r="X28" s="294">
        <f t="shared" si="7"/>
        <v>0</v>
      </c>
      <c r="Y28" s="241"/>
      <c r="Z28" s="293">
        <f t="shared" si="8"/>
        <v>0</v>
      </c>
      <c r="AA28" s="294">
        <f t="shared" si="9"/>
        <v>0</v>
      </c>
      <c r="AB28" s="241"/>
      <c r="AC28" s="293">
        <f t="shared" si="10"/>
        <v>0</v>
      </c>
      <c r="AD28" s="294">
        <f t="shared" si="11"/>
        <v>0</v>
      </c>
      <c r="AE28" s="241"/>
      <c r="AF28" s="293">
        <f t="shared" si="12"/>
        <v>0</v>
      </c>
      <c r="AG28" s="296">
        <f t="shared" si="13"/>
        <v>0</v>
      </c>
      <c r="AH28" s="251">
        <f t="shared" si="14"/>
        <v>0</v>
      </c>
      <c r="AI28" s="252"/>
      <c r="AJ28" s="523"/>
      <c r="AK28" s="293">
        <f t="shared" si="15"/>
        <v>0</v>
      </c>
      <c r="AL28" s="294">
        <f t="shared" si="47"/>
        <v>0</v>
      </c>
      <c r="AM28" s="241"/>
      <c r="AN28" s="293">
        <f t="shared" si="16"/>
        <v>0</v>
      </c>
      <c r="AO28" s="294">
        <f t="shared" si="17"/>
        <v>0</v>
      </c>
      <c r="AP28" s="241"/>
      <c r="AQ28" s="293">
        <f t="shared" si="18"/>
        <v>0</v>
      </c>
      <c r="AR28" s="294">
        <f t="shared" si="19"/>
        <v>0</v>
      </c>
      <c r="AS28" s="241"/>
      <c r="AT28" s="293">
        <f t="shared" si="51"/>
        <v>0</v>
      </c>
      <c r="AU28" s="294">
        <f t="shared" si="20"/>
        <v>0</v>
      </c>
      <c r="AV28" s="241"/>
      <c r="AW28" s="293">
        <f t="shared" si="21"/>
        <v>0</v>
      </c>
      <c r="AX28" s="296">
        <f t="shared" si="22"/>
        <v>0</v>
      </c>
      <c r="AY28" s="251">
        <f t="shared" si="23"/>
        <v>0</v>
      </c>
      <c r="AZ28" s="252"/>
      <c r="BA28" s="523"/>
      <c r="BB28" s="293">
        <f t="shared" si="24"/>
        <v>0</v>
      </c>
      <c r="BC28" s="294">
        <f t="shared" si="25"/>
        <v>0</v>
      </c>
      <c r="BD28" s="241"/>
      <c r="BE28" s="293">
        <f t="shared" si="26"/>
        <v>0</v>
      </c>
      <c r="BF28" s="294">
        <f t="shared" si="27"/>
        <v>0</v>
      </c>
      <c r="BG28" s="241"/>
      <c r="BH28" s="293">
        <f t="shared" si="28"/>
        <v>0</v>
      </c>
      <c r="BI28" s="294">
        <f t="shared" si="29"/>
        <v>0</v>
      </c>
      <c r="BJ28" s="241"/>
      <c r="BK28" s="293">
        <f t="shared" si="30"/>
        <v>0</v>
      </c>
      <c r="BL28" s="294">
        <f t="shared" si="31"/>
        <v>0</v>
      </c>
      <c r="BM28" s="317"/>
      <c r="BN28" s="293">
        <f t="shared" si="32"/>
        <v>0</v>
      </c>
      <c r="BO28" s="296">
        <f t="shared" si="33"/>
        <v>0</v>
      </c>
      <c r="BP28" s="251">
        <f t="shared" si="34"/>
        <v>0</v>
      </c>
      <c r="BQ28" s="252"/>
      <c r="BR28" s="270"/>
      <c r="BS28" s="297"/>
      <c r="BT28" s="297"/>
      <c r="BU28" s="297"/>
      <c r="BV28" s="297"/>
      <c r="BW28" s="297"/>
      <c r="BX28" s="252"/>
      <c r="BY28" s="250">
        <f t="shared" si="35"/>
        <v>0</v>
      </c>
      <c r="BZ28" s="252"/>
      <c r="CA28" s="245">
        <f t="shared" si="36"/>
        <v>0</v>
      </c>
      <c r="CB28" s="244"/>
      <c r="CC28" s="523"/>
      <c r="CD28" s="241"/>
      <c r="CE28" s="241"/>
      <c r="CF28" s="241"/>
      <c r="CG28" s="241"/>
      <c r="CH28" s="241"/>
      <c r="CI28" s="241"/>
      <c r="CJ28" s="241"/>
      <c r="CK28" s="241"/>
      <c r="CL28" s="527"/>
      <c r="CM28" s="250">
        <f>SUM(CC28:CL28)</f>
        <v>0</v>
      </c>
      <c r="CN28" s="252"/>
      <c r="CO28" s="250">
        <f t="shared" si="59"/>
        <v>0</v>
      </c>
      <c r="CP28" s="246"/>
      <c r="CQ28" s="241"/>
    </row>
    <row r="29" spans="1:95" s="172" customFormat="1" ht="19.899999999999999" customHeight="1" thickTop="1" thickBot="1" x14ac:dyDescent="0.3">
      <c r="A29" s="485" t="s">
        <v>26</v>
      </c>
      <c r="B29" s="211" t="s">
        <v>117</v>
      </c>
      <c r="C29" s="548"/>
      <c r="D29" s="244"/>
      <c r="E29" s="523"/>
      <c r="F29" s="241"/>
      <c r="G29" s="241"/>
      <c r="H29" s="241"/>
      <c r="I29" s="527"/>
      <c r="J29" s="250">
        <f>E29+F29+G29+H29+I29</f>
        <v>0</v>
      </c>
      <c r="K29" s="246"/>
      <c r="L29" s="523"/>
      <c r="M29" s="241"/>
      <c r="N29" s="241"/>
      <c r="O29" s="241"/>
      <c r="P29" s="527"/>
      <c r="Q29" s="250">
        <f>L29+M29+N29+O29+P29</f>
        <v>0</v>
      </c>
      <c r="R29" s="252"/>
      <c r="S29" s="523"/>
      <c r="T29" s="293">
        <f t="shared" si="60"/>
        <v>0</v>
      </c>
      <c r="U29" s="296">
        <f t="shared" si="41"/>
        <v>0</v>
      </c>
      <c r="V29" s="575"/>
      <c r="W29" s="293">
        <f t="shared" si="6"/>
        <v>0</v>
      </c>
      <c r="X29" s="294">
        <f t="shared" si="7"/>
        <v>0</v>
      </c>
      <c r="Y29" s="241"/>
      <c r="Z29" s="293">
        <f t="shared" si="8"/>
        <v>0</v>
      </c>
      <c r="AA29" s="294">
        <f t="shared" si="9"/>
        <v>0</v>
      </c>
      <c r="AB29" s="241"/>
      <c r="AC29" s="293">
        <f t="shared" si="10"/>
        <v>0</v>
      </c>
      <c r="AD29" s="294">
        <f t="shared" si="11"/>
        <v>0</v>
      </c>
      <c r="AE29" s="241"/>
      <c r="AF29" s="293">
        <f t="shared" si="12"/>
        <v>0</v>
      </c>
      <c r="AG29" s="296">
        <f t="shared" si="13"/>
        <v>0</v>
      </c>
      <c r="AH29" s="251">
        <f t="shared" si="14"/>
        <v>0</v>
      </c>
      <c r="AI29" s="252"/>
      <c r="AJ29" s="523"/>
      <c r="AK29" s="293">
        <f t="shared" si="15"/>
        <v>0</v>
      </c>
      <c r="AL29" s="294">
        <f t="shared" si="47"/>
        <v>0</v>
      </c>
      <c r="AM29" s="241"/>
      <c r="AN29" s="293">
        <f t="shared" si="16"/>
        <v>0</v>
      </c>
      <c r="AO29" s="294">
        <f t="shared" si="17"/>
        <v>0</v>
      </c>
      <c r="AP29" s="241"/>
      <c r="AQ29" s="293">
        <f t="shared" si="18"/>
        <v>0</v>
      </c>
      <c r="AR29" s="294">
        <f t="shared" si="19"/>
        <v>0</v>
      </c>
      <c r="AS29" s="241"/>
      <c r="AT29" s="293">
        <f t="shared" si="51"/>
        <v>0</v>
      </c>
      <c r="AU29" s="294">
        <f t="shared" si="20"/>
        <v>0</v>
      </c>
      <c r="AV29" s="241"/>
      <c r="AW29" s="293">
        <f t="shared" si="21"/>
        <v>0</v>
      </c>
      <c r="AX29" s="296">
        <f t="shared" si="22"/>
        <v>0</v>
      </c>
      <c r="AY29" s="251">
        <f t="shared" si="23"/>
        <v>0</v>
      </c>
      <c r="AZ29" s="252"/>
      <c r="BA29" s="523"/>
      <c r="BB29" s="293">
        <f t="shared" si="24"/>
        <v>0</v>
      </c>
      <c r="BC29" s="294">
        <f t="shared" si="25"/>
        <v>0</v>
      </c>
      <c r="BD29" s="241"/>
      <c r="BE29" s="293">
        <f t="shared" si="26"/>
        <v>0</v>
      </c>
      <c r="BF29" s="294">
        <f t="shared" si="27"/>
        <v>0</v>
      </c>
      <c r="BG29" s="241"/>
      <c r="BH29" s="293">
        <f t="shared" si="28"/>
        <v>0</v>
      </c>
      <c r="BI29" s="294">
        <f t="shared" si="29"/>
        <v>0</v>
      </c>
      <c r="BJ29" s="241"/>
      <c r="BK29" s="293">
        <f t="shared" si="30"/>
        <v>0</v>
      </c>
      <c r="BL29" s="294">
        <f t="shared" si="31"/>
        <v>0</v>
      </c>
      <c r="BM29" s="317"/>
      <c r="BN29" s="293">
        <f t="shared" si="32"/>
        <v>0</v>
      </c>
      <c r="BO29" s="296">
        <f t="shared" si="33"/>
        <v>0</v>
      </c>
      <c r="BP29" s="251">
        <f t="shared" si="34"/>
        <v>0</v>
      </c>
      <c r="BQ29" s="252"/>
      <c r="BR29" s="270"/>
      <c r="BS29" s="297"/>
      <c r="BT29" s="297"/>
      <c r="BU29" s="297"/>
      <c r="BV29" s="297"/>
      <c r="BW29" s="297"/>
      <c r="BX29" s="252"/>
      <c r="BY29" s="250">
        <f t="shared" si="35"/>
        <v>0</v>
      </c>
      <c r="BZ29" s="252"/>
      <c r="CA29" s="245">
        <f t="shared" si="36"/>
        <v>0</v>
      </c>
      <c r="CB29" s="244"/>
      <c r="CC29" s="523"/>
      <c r="CD29" s="241"/>
      <c r="CE29" s="241"/>
      <c r="CF29" s="241"/>
      <c r="CG29" s="241"/>
      <c r="CH29" s="241"/>
      <c r="CI29" s="241"/>
      <c r="CJ29" s="241"/>
      <c r="CK29" s="241"/>
      <c r="CL29" s="527"/>
      <c r="CM29" s="250">
        <f t="shared" si="37"/>
        <v>0</v>
      </c>
      <c r="CN29" s="252"/>
      <c r="CO29" s="250">
        <f t="shared" si="59"/>
        <v>0</v>
      </c>
      <c r="CP29" s="246"/>
      <c r="CQ29" s="241"/>
    </row>
    <row r="30" spans="1:95" s="172" customFormat="1" ht="34.9" customHeight="1" thickTop="1" thickBot="1" x14ac:dyDescent="0.3">
      <c r="A30" s="485" t="s">
        <v>27</v>
      </c>
      <c r="B30" s="211" t="s">
        <v>28</v>
      </c>
      <c r="C30" s="548"/>
      <c r="D30" s="244"/>
      <c r="E30" s="523"/>
      <c r="F30" s="241"/>
      <c r="G30" s="241"/>
      <c r="H30" s="241"/>
      <c r="I30" s="527"/>
      <c r="J30" s="250">
        <f>E30+F30+G30+H30+I30</f>
        <v>0</v>
      </c>
      <c r="K30" s="246"/>
      <c r="L30" s="523"/>
      <c r="M30" s="241"/>
      <c r="N30" s="241"/>
      <c r="O30" s="241"/>
      <c r="P30" s="527"/>
      <c r="Q30" s="250">
        <f>L30+M30+N30+O30+P30</f>
        <v>0</v>
      </c>
      <c r="R30" s="252"/>
      <c r="S30" s="523"/>
      <c r="T30" s="293">
        <f t="shared" si="60"/>
        <v>0</v>
      </c>
      <c r="U30" s="296">
        <f t="shared" si="41"/>
        <v>0</v>
      </c>
      <c r="V30" s="575"/>
      <c r="W30" s="293">
        <f t="shared" si="6"/>
        <v>0</v>
      </c>
      <c r="X30" s="294">
        <f t="shared" si="7"/>
        <v>0</v>
      </c>
      <c r="Y30" s="241"/>
      <c r="Z30" s="293">
        <f t="shared" si="8"/>
        <v>0</v>
      </c>
      <c r="AA30" s="294">
        <f t="shared" si="9"/>
        <v>0</v>
      </c>
      <c r="AB30" s="241"/>
      <c r="AC30" s="293">
        <f t="shared" si="10"/>
        <v>0</v>
      </c>
      <c r="AD30" s="294">
        <f t="shared" si="11"/>
        <v>0</v>
      </c>
      <c r="AE30" s="241"/>
      <c r="AF30" s="293">
        <f t="shared" si="12"/>
        <v>0</v>
      </c>
      <c r="AG30" s="296">
        <f t="shared" si="13"/>
        <v>0</v>
      </c>
      <c r="AH30" s="251">
        <f t="shared" si="14"/>
        <v>0</v>
      </c>
      <c r="AI30" s="252"/>
      <c r="AJ30" s="523"/>
      <c r="AK30" s="293">
        <f t="shared" si="15"/>
        <v>0</v>
      </c>
      <c r="AL30" s="294">
        <f t="shared" si="47"/>
        <v>0</v>
      </c>
      <c r="AM30" s="241"/>
      <c r="AN30" s="293">
        <f t="shared" si="16"/>
        <v>0</v>
      </c>
      <c r="AO30" s="294">
        <f t="shared" si="17"/>
        <v>0</v>
      </c>
      <c r="AP30" s="241"/>
      <c r="AQ30" s="293">
        <f t="shared" si="18"/>
        <v>0</v>
      </c>
      <c r="AR30" s="294">
        <f t="shared" si="19"/>
        <v>0</v>
      </c>
      <c r="AS30" s="241"/>
      <c r="AT30" s="293">
        <f t="shared" si="51"/>
        <v>0</v>
      </c>
      <c r="AU30" s="294">
        <f t="shared" si="20"/>
        <v>0</v>
      </c>
      <c r="AV30" s="241"/>
      <c r="AW30" s="293">
        <f t="shared" si="21"/>
        <v>0</v>
      </c>
      <c r="AX30" s="296">
        <f t="shared" si="22"/>
        <v>0</v>
      </c>
      <c r="AY30" s="251">
        <f t="shared" si="23"/>
        <v>0</v>
      </c>
      <c r="AZ30" s="252"/>
      <c r="BA30" s="523"/>
      <c r="BB30" s="293">
        <f t="shared" si="24"/>
        <v>0</v>
      </c>
      <c r="BC30" s="294">
        <f t="shared" si="25"/>
        <v>0</v>
      </c>
      <c r="BD30" s="241"/>
      <c r="BE30" s="293">
        <f t="shared" si="26"/>
        <v>0</v>
      </c>
      <c r="BF30" s="294">
        <f t="shared" si="27"/>
        <v>0</v>
      </c>
      <c r="BG30" s="241"/>
      <c r="BH30" s="293">
        <f t="shared" si="28"/>
        <v>0</v>
      </c>
      <c r="BI30" s="294">
        <f t="shared" si="29"/>
        <v>0</v>
      </c>
      <c r="BJ30" s="241"/>
      <c r="BK30" s="293">
        <f t="shared" si="30"/>
        <v>0</v>
      </c>
      <c r="BL30" s="294">
        <f t="shared" si="31"/>
        <v>0</v>
      </c>
      <c r="BM30" s="317"/>
      <c r="BN30" s="293">
        <f t="shared" si="32"/>
        <v>0</v>
      </c>
      <c r="BO30" s="296">
        <f t="shared" si="33"/>
        <v>0</v>
      </c>
      <c r="BP30" s="251">
        <f t="shared" si="34"/>
        <v>0</v>
      </c>
      <c r="BQ30" s="252"/>
      <c r="BR30" s="270"/>
      <c r="BS30" s="297"/>
      <c r="BT30" s="297"/>
      <c r="BU30" s="297"/>
      <c r="BV30" s="297"/>
      <c r="BW30" s="297"/>
      <c r="BX30" s="252"/>
      <c r="BY30" s="250">
        <f t="shared" si="35"/>
        <v>0</v>
      </c>
      <c r="BZ30" s="252"/>
      <c r="CA30" s="245">
        <f t="shared" si="36"/>
        <v>0</v>
      </c>
      <c r="CB30" s="244"/>
      <c r="CC30" s="523"/>
      <c r="CD30" s="241"/>
      <c r="CE30" s="241"/>
      <c r="CF30" s="241"/>
      <c r="CG30" s="241"/>
      <c r="CH30" s="241"/>
      <c r="CI30" s="241"/>
      <c r="CJ30" s="241"/>
      <c r="CK30" s="241"/>
      <c r="CL30" s="527"/>
      <c r="CM30" s="250">
        <f t="shared" si="37"/>
        <v>0</v>
      </c>
      <c r="CN30" s="252"/>
      <c r="CO30" s="250">
        <f t="shared" si="59"/>
        <v>0</v>
      </c>
      <c r="CP30" s="246"/>
      <c r="CQ30" s="241"/>
    </row>
    <row r="31" spans="1:95" s="154" customFormat="1" ht="19.899999999999999" customHeight="1" thickTop="1" thickBot="1" x14ac:dyDescent="0.3">
      <c r="A31" s="486">
        <v>2</v>
      </c>
      <c r="B31" s="216" t="s">
        <v>13</v>
      </c>
      <c r="C31" s="277">
        <f>C32+C33</f>
        <v>0</v>
      </c>
      <c r="D31" s="231"/>
      <c r="E31" s="277">
        <f t="shared" ref="E31:I31" si="119">E32+E33</f>
        <v>0</v>
      </c>
      <c r="F31" s="277">
        <f t="shared" si="119"/>
        <v>0</v>
      </c>
      <c r="G31" s="277">
        <f t="shared" si="119"/>
        <v>0</v>
      </c>
      <c r="H31" s="277">
        <f t="shared" si="119"/>
        <v>0</v>
      </c>
      <c r="I31" s="256">
        <f t="shared" si="119"/>
        <v>0</v>
      </c>
      <c r="J31" s="259">
        <f>E31+F31+G31+H31+I31</f>
        <v>0</v>
      </c>
      <c r="K31" s="233"/>
      <c r="L31" s="277">
        <f t="shared" ref="L31:P31" si="120">L32+L33</f>
        <v>0</v>
      </c>
      <c r="M31" s="277">
        <f t="shared" si="120"/>
        <v>0</v>
      </c>
      <c r="N31" s="277">
        <f t="shared" si="120"/>
        <v>0</v>
      </c>
      <c r="O31" s="277">
        <f t="shared" si="120"/>
        <v>0</v>
      </c>
      <c r="P31" s="256">
        <f t="shared" si="120"/>
        <v>0</v>
      </c>
      <c r="Q31" s="259">
        <f>L31+M31+N31+O31+P31</f>
        <v>0</v>
      </c>
      <c r="R31" s="240"/>
      <c r="S31" s="256">
        <f t="shared" ref="S31" si="121">S32+S33</f>
        <v>0</v>
      </c>
      <c r="T31" s="301">
        <f t="shared" si="60"/>
        <v>0</v>
      </c>
      <c r="U31" s="302">
        <f t="shared" si="41"/>
        <v>0</v>
      </c>
      <c r="V31" s="300">
        <f t="shared" ref="V31" si="122">V32+V33</f>
        <v>0</v>
      </c>
      <c r="W31" s="301">
        <f t="shared" si="6"/>
        <v>0</v>
      </c>
      <c r="X31" s="302">
        <f t="shared" si="7"/>
        <v>0</v>
      </c>
      <c r="Y31" s="300">
        <f t="shared" ref="Y31" si="123">Y32+Y33</f>
        <v>0</v>
      </c>
      <c r="Z31" s="301">
        <f t="shared" si="8"/>
        <v>0</v>
      </c>
      <c r="AA31" s="302">
        <f t="shared" si="9"/>
        <v>0</v>
      </c>
      <c r="AB31" s="300">
        <f t="shared" ref="AB31" si="124">AB32+AB33</f>
        <v>0</v>
      </c>
      <c r="AC31" s="301">
        <f t="shared" si="10"/>
        <v>0</v>
      </c>
      <c r="AD31" s="302">
        <f t="shared" si="11"/>
        <v>0</v>
      </c>
      <c r="AE31" s="300">
        <f t="shared" ref="AE31" si="125">AE32+AE33</f>
        <v>0</v>
      </c>
      <c r="AF31" s="301">
        <f t="shared" si="12"/>
        <v>0</v>
      </c>
      <c r="AG31" s="302">
        <f t="shared" si="13"/>
        <v>0</v>
      </c>
      <c r="AH31" s="257">
        <f t="shared" si="14"/>
        <v>0</v>
      </c>
      <c r="AI31" s="240"/>
      <c r="AJ31" s="256">
        <f t="shared" ref="AJ31" si="126">AJ32+AJ33</f>
        <v>0</v>
      </c>
      <c r="AK31" s="301">
        <f t="shared" si="15"/>
        <v>0</v>
      </c>
      <c r="AL31" s="302">
        <f t="shared" si="47"/>
        <v>0</v>
      </c>
      <c r="AM31" s="300">
        <f t="shared" ref="AM31" si="127">AM32+AM33</f>
        <v>0</v>
      </c>
      <c r="AN31" s="301">
        <f t="shared" si="16"/>
        <v>0</v>
      </c>
      <c r="AO31" s="302">
        <f t="shared" si="17"/>
        <v>0</v>
      </c>
      <c r="AP31" s="300">
        <f t="shared" ref="AP31" si="128">AP32+AP33</f>
        <v>0</v>
      </c>
      <c r="AQ31" s="301">
        <f t="shared" si="18"/>
        <v>0</v>
      </c>
      <c r="AR31" s="302">
        <f t="shared" si="19"/>
        <v>0</v>
      </c>
      <c r="AS31" s="300">
        <f t="shared" ref="AS31" si="129">AS32+AS33</f>
        <v>0</v>
      </c>
      <c r="AT31" s="301">
        <f t="shared" si="51"/>
        <v>0</v>
      </c>
      <c r="AU31" s="302">
        <f t="shared" si="20"/>
        <v>0</v>
      </c>
      <c r="AV31" s="300">
        <f t="shared" ref="AV31" si="130">AV32+AV33</f>
        <v>0</v>
      </c>
      <c r="AW31" s="301">
        <f t="shared" si="21"/>
        <v>0</v>
      </c>
      <c r="AX31" s="302">
        <f t="shared" si="22"/>
        <v>0</v>
      </c>
      <c r="AY31" s="257">
        <f t="shared" si="23"/>
        <v>0</v>
      </c>
      <c r="AZ31" s="240"/>
      <c r="BA31" s="256">
        <f t="shared" ref="BA31" si="131">BA32+BA33</f>
        <v>0</v>
      </c>
      <c r="BB31" s="301">
        <f t="shared" si="24"/>
        <v>0</v>
      </c>
      <c r="BC31" s="302">
        <f t="shared" si="25"/>
        <v>0</v>
      </c>
      <c r="BD31" s="300">
        <f t="shared" ref="BD31" si="132">BD32+BD33</f>
        <v>0</v>
      </c>
      <c r="BE31" s="301">
        <f t="shared" si="26"/>
        <v>0</v>
      </c>
      <c r="BF31" s="302">
        <f t="shared" si="27"/>
        <v>0</v>
      </c>
      <c r="BG31" s="300">
        <f t="shared" ref="BG31" si="133">BG32+BG33</f>
        <v>0</v>
      </c>
      <c r="BH31" s="301">
        <f t="shared" si="28"/>
        <v>0</v>
      </c>
      <c r="BI31" s="302">
        <f t="shared" si="29"/>
        <v>0</v>
      </c>
      <c r="BJ31" s="300">
        <f t="shared" ref="BJ31" si="134">BJ32+BJ33</f>
        <v>0</v>
      </c>
      <c r="BK31" s="301">
        <f t="shared" si="30"/>
        <v>0</v>
      </c>
      <c r="BL31" s="302">
        <f t="shared" si="31"/>
        <v>0</v>
      </c>
      <c r="BM31" s="300">
        <f t="shared" ref="BM31" si="135">BM32+BM33</f>
        <v>0</v>
      </c>
      <c r="BN31" s="301">
        <f t="shared" si="32"/>
        <v>0</v>
      </c>
      <c r="BO31" s="302">
        <f t="shared" si="33"/>
        <v>0</v>
      </c>
      <c r="BP31" s="257">
        <f t="shared" si="34"/>
        <v>0</v>
      </c>
      <c r="BQ31" s="240"/>
      <c r="BR31" s="273"/>
      <c r="BS31" s="303"/>
      <c r="BT31" s="303"/>
      <c r="BU31" s="303"/>
      <c r="BV31" s="303"/>
      <c r="BW31" s="303"/>
      <c r="BX31" s="240"/>
      <c r="BY31" s="259">
        <f t="shared" si="35"/>
        <v>0</v>
      </c>
      <c r="BZ31" s="240"/>
      <c r="CA31" s="304">
        <f t="shared" si="36"/>
        <v>0</v>
      </c>
      <c r="CB31" s="231"/>
      <c r="CC31" s="256">
        <f t="shared" ref="CC31:CL31" si="136">CC32+CC33</f>
        <v>0</v>
      </c>
      <c r="CD31" s="256">
        <f t="shared" si="136"/>
        <v>0</v>
      </c>
      <c r="CE31" s="256">
        <f t="shared" si="136"/>
        <v>0</v>
      </c>
      <c r="CF31" s="256">
        <f t="shared" si="136"/>
        <v>0</v>
      </c>
      <c r="CG31" s="256">
        <f t="shared" si="136"/>
        <v>0</v>
      </c>
      <c r="CH31" s="256">
        <f t="shared" si="136"/>
        <v>0</v>
      </c>
      <c r="CI31" s="256">
        <f t="shared" si="136"/>
        <v>0</v>
      </c>
      <c r="CJ31" s="256">
        <f t="shared" si="136"/>
        <v>0</v>
      </c>
      <c r="CK31" s="256">
        <f t="shared" si="136"/>
        <v>0</v>
      </c>
      <c r="CL31" s="256">
        <f t="shared" si="136"/>
        <v>0</v>
      </c>
      <c r="CM31" s="259">
        <f t="shared" si="37"/>
        <v>0</v>
      </c>
      <c r="CN31" s="240"/>
      <c r="CO31" s="259">
        <f t="shared" si="59"/>
        <v>0</v>
      </c>
      <c r="CP31" s="233"/>
      <c r="CQ31" s="261"/>
    </row>
    <row r="32" spans="1:95" s="172" customFormat="1" ht="19.899999999999999" customHeight="1" thickTop="1" thickBot="1" x14ac:dyDescent="0.3">
      <c r="A32" s="485" t="s">
        <v>123</v>
      </c>
      <c r="B32" s="211" t="s">
        <v>15</v>
      </c>
      <c r="C32" s="548"/>
      <c r="D32" s="244"/>
      <c r="E32" s="523"/>
      <c r="F32" s="241"/>
      <c r="G32" s="241"/>
      <c r="H32" s="241"/>
      <c r="I32" s="527"/>
      <c r="J32" s="250">
        <f>E32+F32+G32+H32+I32</f>
        <v>0</v>
      </c>
      <c r="K32" s="246"/>
      <c r="L32" s="523"/>
      <c r="M32" s="241"/>
      <c r="N32" s="241"/>
      <c r="O32" s="241"/>
      <c r="P32" s="527"/>
      <c r="Q32" s="250">
        <f>L32+M32+N32+O32+P32</f>
        <v>0</v>
      </c>
      <c r="R32" s="252"/>
      <c r="S32" s="523"/>
      <c r="T32" s="293">
        <f t="shared" si="60"/>
        <v>0</v>
      </c>
      <c r="U32" s="296">
        <f t="shared" si="41"/>
        <v>0</v>
      </c>
      <c r="V32" s="575"/>
      <c r="W32" s="293">
        <f t="shared" si="6"/>
        <v>0</v>
      </c>
      <c r="X32" s="294">
        <f t="shared" si="7"/>
        <v>0</v>
      </c>
      <c r="Y32" s="241"/>
      <c r="Z32" s="293">
        <f t="shared" si="8"/>
        <v>0</v>
      </c>
      <c r="AA32" s="294">
        <f t="shared" si="9"/>
        <v>0</v>
      </c>
      <c r="AB32" s="241"/>
      <c r="AC32" s="293">
        <f t="shared" si="10"/>
        <v>0</v>
      </c>
      <c r="AD32" s="294">
        <f t="shared" si="11"/>
        <v>0</v>
      </c>
      <c r="AE32" s="241"/>
      <c r="AF32" s="293">
        <f t="shared" si="12"/>
        <v>0</v>
      </c>
      <c r="AG32" s="296">
        <f t="shared" si="13"/>
        <v>0</v>
      </c>
      <c r="AH32" s="251">
        <f t="shared" si="14"/>
        <v>0</v>
      </c>
      <c r="AI32" s="252"/>
      <c r="AJ32" s="523"/>
      <c r="AK32" s="293">
        <f t="shared" si="15"/>
        <v>0</v>
      </c>
      <c r="AL32" s="294">
        <f t="shared" si="47"/>
        <v>0</v>
      </c>
      <c r="AM32" s="241"/>
      <c r="AN32" s="293">
        <f t="shared" si="16"/>
        <v>0</v>
      </c>
      <c r="AO32" s="294">
        <f t="shared" si="17"/>
        <v>0</v>
      </c>
      <c r="AP32" s="241"/>
      <c r="AQ32" s="293">
        <f t="shared" si="18"/>
        <v>0</v>
      </c>
      <c r="AR32" s="294">
        <f t="shared" si="19"/>
        <v>0</v>
      </c>
      <c r="AS32" s="241"/>
      <c r="AT32" s="293">
        <f t="shared" si="51"/>
        <v>0</v>
      </c>
      <c r="AU32" s="294">
        <f t="shared" si="20"/>
        <v>0</v>
      </c>
      <c r="AV32" s="241"/>
      <c r="AW32" s="293">
        <f t="shared" si="21"/>
        <v>0</v>
      </c>
      <c r="AX32" s="296">
        <f t="shared" si="22"/>
        <v>0</v>
      </c>
      <c r="AY32" s="251">
        <f t="shared" si="23"/>
        <v>0</v>
      </c>
      <c r="AZ32" s="252"/>
      <c r="BA32" s="523"/>
      <c r="BB32" s="293">
        <f t="shared" si="24"/>
        <v>0</v>
      </c>
      <c r="BC32" s="294">
        <f t="shared" si="25"/>
        <v>0</v>
      </c>
      <c r="BD32" s="241"/>
      <c r="BE32" s="293">
        <f t="shared" si="26"/>
        <v>0</v>
      </c>
      <c r="BF32" s="294">
        <f t="shared" si="27"/>
        <v>0</v>
      </c>
      <c r="BG32" s="241"/>
      <c r="BH32" s="293">
        <f t="shared" si="28"/>
        <v>0</v>
      </c>
      <c r="BI32" s="294">
        <f t="shared" si="29"/>
        <v>0</v>
      </c>
      <c r="BJ32" s="241"/>
      <c r="BK32" s="293">
        <f t="shared" si="30"/>
        <v>0</v>
      </c>
      <c r="BL32" s="294">
        <f t="shared" si="31"/>
        <v>0</v>
      </c>
      <c r="BM32" s="241"/>
      <c r="BN32" s="293">
        <f t="shared" si="32"/>
        <v>0</v>
      </c>
      <c r="BO32" s="296">
        <f t="shared" si="33"/>
        <v>0</v>
      </c>
      <c r="BP32" s="251">
        <f t="shared" si="34"/>
        <v>0</v>
      </c>
      <c r="BQ32" s="252"/>
      <c r="BR32" s="327"/>
      <c r="BS32" s="328"/>
      <c r="BT32" s="328"/>
      <c r="BU32" s="328"/>
      <c r="BV32" s="328"/>
      <c r="BW32" s="324"/>
      <c r="BX32" s="252"/>
      <c r="BY32" s="325">
        <f t="shared" si="35"/>
        <v>0</v>
      </c>
      <c r="BZ32" s="252"/>
      <c r="CA32" s="326">
        <f t="shared" si="36"/>
        <v>0</v>
      </c>
      <c r="CB32" s="244"/>
      <c r="CC32" s="523"/>
      <c r="CD32" s="241"/>
      <c r="CE32" s="241"/>
      <c r="CF32" s="241"/>
      <c r="CG32" s="241"/>
      <c r="CH32" s="241"/>
      <c r="CI32" s="241"/>
      <c r="CJ32" s="241"/>
      <c r="CK32" s="241"/>
      <c r="CL32" s="527"/>
      <c r="CM32" s="250">
        <f t="shared" si="37"/>
        <v>0</v>
      </c>
      <c r="CN32" s="252"/>
      <c r="CO32" s="250">
        <f t="shared" si="59"/>
        <v>0</v>
      </c>
      <c r="CP32" s="246"/>
      <c r="CQ32" s="241"/>
    </row>
    <row r="33" spans="1:95" s="172" customFormat="1" ht="34.9" customHeight="1" thickTop="1" thickBot="1" x14ac:dyDescent="0.3">
      <c r="A33" s="485" t="s">
        <v>124</v>
      </c>
      <c r="B33" s="211" t="s">
        <v>118</v>
      </c>
      <c r="C33" s="548"/>
      <c r="D33" s="244"/>
      <c r="E33" s="523"/>
      <c r="F33" s="241"/>
      <c r="G33" s="241"/>
      <c r="H33" s="241"/>
      <c r="I33" s="527"/>
      <c r="J33" s="250">
        <f t="shared" si="1"/>
        <v>0</v>
      </c>
      <c r="K33" s="246"/>
      <c r="L33" s="523"/>
      <c r="M33" s="241"/>
      <c r="N33" s="241"/>
      <c r="O33" s="241"/>
      <c r="P33" s="527"/>
      <c r="Q33" s="250">
        <f t="shared" ref="Q33:Q34" si="137">L33+M33+N33+O33+P33</f>
        <v>0</v>
      </c>
      <c r="R33" s="252"/>
      <c r="S33" s="523"/>
      <c r="T33" s="293">
        <f t="shared" si="60"/>
        <v>0</v>
      </c>
      <c r="U33" s="296">
        <f t="shared" si="41"/>
        <v>0</v>
      </c>
      <c r="V33" s="575"/>
      <c r="W33" s="293">
        <f t="shared" si="6"/>
        <v>0</v>
      </c>
      <c r="X33" s="294">
        <f t="shared" si="7"/>
        <v>0</v>
      </c>
      <c r="Y33" s="241"/>
      <c r="Z33" s="293">
        <f t="shared" si="8"/>
        <v>0</v>
      </c>
      <c r="AA33" s="294">
        <f t="shared" si="9"/>
        <v>0</v>
      </c>
      <c r="AB33" s="241"/>
      <c r="AC33" s="293">
        <f t="shared" si="10"/>
        <v>0</v>
      </c>
      <c r="AD33" s="294">
        <f t="shared" si="11"/>
        <v>0</v>
      </c>
      <c r="AE33" s="241"/>
      <c r="AF33" s="293">
        <f t="shared" si="12"/>
        <v>0</v>
      </c>
      <c r="AG33" s="296">
        <f t="shared" si="13"/>
        <v>0</v>
      </c>
      <c r="AH33" s="251">
        <f t="shared" si="14"/>
        <v>0</v>
      </c>
      <c r="AI33" s="252"/>
      <c r="AJ33" s="523"/>
      <c r="AK33" s="293">
        <f t="shared" si="15"/>
        <v>0</v>
      </c>
      <c r="AL33" s="294">
        <f t="shared" si="47"/>
        <v>0</v>
      </c>
      <c r="AM33" s="241"/>
      <c r="AN33" s="293">
        <f t="shared" si="16"/>
        <v>0</v>
      </c>
      <c r="AO33" s="294">
        <f t="shared" si="17"/>
        <v>0</v>
      </c>
      <c r="AP33" s="241"/>
      <c r="AQ33" s="293">
        <f t="shared" si="18"/>
        <v>0</v>
      </c>
      <c r="AR33" s="294">
        <f t="shared" si="19"/>
        <v>0</v>
      </c>
      <c r="AS33" s="241"/>
      <c r="AT33" s="293">
        <f t="shared" si="51"/>
        <v>0</v>
      </c>
      <c r="AU33" s="294">
        <f t="shared" si="20"/>
        <v>0</v>
      </c>
      <c r="AV33" s="241"/>
      <c r="AW33" s="293">
        <f t="shared" si="21"/>
        <v>0</v>
      </c>
      <c r="AX33" s="296">
        <f t="shared" si="22"/>
        <v>0</v>
      </c>
      <c r="AY33" s="251">
        <f t="shared" si="23"/>
        <v>0</v>
      </c>
      <c r="AZ33" s="252"/>
      <c r="BA33" s="523"/>
      <c r="BB33" s="293">
        <f t="shared" si="24"/>
        <v>0</v>
      </c>
      <c r="BC33" s="294">
        <f t="shared" si="25"/>
        <v>0</v>
      </c>
      <c r="BD33" s="241"/>
      <c r="BE33" s="293">
        <f t="shared" si="26"/>
        <v>0</v>
      </c>
      <c r="BF33" s="294">
        <f t="shared" si="27"/>
        <v>0</v>
      </c>
      <c r="BG33" s="241"/>
      <c r="BH33" s="293">
        <f t="shared" si="28"/>
        <v>0</v>
      </c>
      <c r="BI33" s="294">
        <f t="shared" si="29"/>
        <v>0</v>
      </c>
      <c r="BJ33" s="241"/>
      <c r="BK33" s="293">
        <f t="shared" si="30"/>
        <v>0</v>
      </c>
      <c r="BL33" s="294">
        <f t="shared" si="31"/>
        <v>0</v>
      </c>
      <c r="BM33" s="241"/>
      <c r="BN33" s="293">
        <f t="shared" si="32"/>
        <v>0</v>
      </c>
      <c r="BO33" s="296">
        <f t="shared" si="33"/>
        <v>0</v>
      </c>
      <c r="BP33" s="251">
        <f t="shared" si="34"/>
        <v>0</v>
      </c>
      <c r="BQ33" s="252"/>
      <c r="BR33" s="329"/>
      <c r="BS33" s="329"/>
      <c r="BT33" s="329"/>
      <c r="BU33" s="329"/>
      <c r="BV33" s="327"/>
      <c r="BW33" s="324"/>
      <c r="BX33" s="252"/>
      <c r="BY33" s="325">
        <f t="shared" si="35"/>
        <v>0</v>
      </c>
      <c r="BZ33" s="252"/>
      <c r="CA33" s="318">
        <f t="shared" si="36"/>
        <v>0</v>
      </c>
      <c r="CB33" s="246"/>
      <c r="CC33" s="523"/>
      <c r="CD33" s="241"/>
      <c r="CE33" s="241"/>
      <c r="CF33" s="241"/>
      <c r="CG33" s="241"/>
      <c r="CH33" s="241"/>
      <c r="CI33" s="241"/>
      <c r="CJ33" s="241"/>
      <c r="CK33" s="241"/>
      <c r="CL33" s="527"/>
      <c r="CM33" s="250">
        <f t="shared" si="37"/>
        <v>0</v>
      </c>
      <c r="CN33" s="252"/>
      <c r="CO33" s="250">
        <f t="shared" si="59"/>
        <v>0</v>
      </c>
      <c r="CP33" s="246"/>
      <c r="CQ33" s="241"/>
    </row>
    <row r="34" spans="1:95" s="154" customFormat="1" ht="19.899999999999999" customHeight="1" thickTop="1" thickBot="1" x14ac:dyDescent="0.3">
      <c r="A34" s="488">
        <v>3</v>
      </c>
      <c r="B34" s="215" t="s">
        <v>35</v>
      </c>
      <c r="C34" s="550"/>
      <c r="D34" s="231"/>
      <c r="E34" s="525"/>
      <c r="F34" s="261"/>
      <c r="G34" s="261"/>
      <c r="H34" s="261"/>
      <c r="I34" s="529"/>
      <c r="J34" s="259">
        <f t="shared" si="1"/>
        <v>0</v>
      </c>
      <c r="K34" s="233"/>
      <c r="L34" s="525"/>
      <c r="M34" s="261"/>
      <c r="N34" s="261"/>
      <c r="O34" s="261"/>
      <c r="P34" s="529"/>
      <c r="Q34" s="259">
        <f t="shared" si="137"/>
        <v>0</v>
      </c>
      <c r="R34" s="240"/>
      <c r="S34" s="525"/>
      <c r="T34" s="331">
        <f t="shared" si="60"/>
        <v>0</v>
      </c>
      <c r="U34" s="302">
        <f t="shared" si="41"/>
        <v>0</v>
      </c>
      <c r="V34" s="577"/>
      <c r="W34" s="331">
        <f t="shared" si="6"/>
        <v>0</v>
      </c>
      <c r="X34" s="332">
        <f t="shared" si="7"/>
        <v>0</v>
      </c>
      <c r="Y34" s="261"/>
      <c r="Z34" s="331">
        <f t="shared" si="8"/>
        <v>0</v>
      </c>
      <c r="AA34" s="332">
        <f t="shared" si="9"/>
        <v>0</v>
      </c>
      <c r="AB34" s="261"/>
      <c r="AC34" s="331">
        <f t="shared" si="10"/>
        <v>0</v>
      </c>
      <c r="AD34" s="332">
        <f t="shared" si="11"/>
        <v>0</v>
      </c>
      <c r="AE34" s="261"/>
      <c r="AF34" s="331">
        <f t="shared" si="12"/>
        <v>0</v>
      </c>
      <c r="AG34" s="302">
        <f t="shared" si="13"/>
        <v>0</v>
      </c>
      <c r="AH34" s="257">
        <f t="shared" si="14"/>
        <v>0</v>
      </c>
      <c r="AI34" s="240"/>
      <c r="AJ34" s="525"/>
      <c r="AK34" s="331">
        <f t="shared" si="15"/>
        <v>0</v>
      </c>
      <c r="AL34" s="332">
        <f t="shared" si="47"/>
        <v>0</v>
      </c>
      <c r="AM34" s="261"/>
      <c r="AN34" s="331">
        <f t="shared" si="16"/>
        <v>0</v>
      </c>
      <c r="AO34" s="332">
        <f t="shared" si="17"/>
        <v>0</v>
      </c>
      <c r="AP34" s="261"/>
      <c r="AQ34" s="331">
        <f t="shared" si="18"/>
        <v>0</v>
      </c>
      <c r="AR34" s="332">
        <f t="shared" si="19"/>
        <v>0</v>
      </c>
      <c r="AS34" s="261"/>
      <c r="AT34" s="331">
        <f t="shared" si="51"/>
        <v>0</v>
      </c>
      <c r="AU34" s="332">
        <f t="shared" si="20"/>
        <v>0</v>
      </c>
      <c r="AV34" s="261"/>
      <c r="AW34" s="331">
        <f t="shared" si="21"/>
        <v>0</v>
      </c>
      <c r="AX34" s="302">
        <f t="shared" si="22"/>
        <v>0</v>
      </c>
      <c r="AY34" s="257">
        <f t="shared" si="23"/>
        <v>0</v>
      </c>
      <c r="AZ34" s="240"/>
      <c r="BA34" s="525"/>
      <c r="BB34" s="331">
        <f t="shared" si="24"/>
        <v>0</v>
      </c>
      <c r="BC34" s="332">
        <f t="shared" si="25"/>
        <v>0</v>
      </c>
      <c r="BD34" s="261"/>
      <c r="BE34" s="331">
        <f t="shared" si="26"/>
        <v>0</v>
      </c>
      <c r="BF34" s="332">
        <f t="shared" si="27"/>
        <v>0</v>
      </c>
      <c r="BG34" s="261"/>
      <c r="BH34" s="331">
        <f t="shared" si="28"/>
        <v>0</v>
      </c>
      <c r="BI34" s="332">
        <f t="shared" si="29"/>
        <v>0</v>
      </c>
      <c r="BJ34" s="261"/>
      <c r="BK34" s="331">
        <f t="shared" si="30"/>
        <v>0</v>
      </c>
      <c r="BL34" s="332">
        <f t="shared" si="31"/>
        <v>0</v>
      </c>
      <c r="BM34" s="261"/>
      <c r="BN34" s="331">
        <f t="shared" si="32"/>
        <v>0</v>
      </c>
      <c r="BO34" s="302">
        <f t="shared" si="33"/>
        <v>0</v>
      </c>
      <c r="BP34" s="257">
        <f t="shared" si="34"/>
        <v>0</v>
      </c>
      <c r="BQ34" s="240"/>
      <c r="BR34" s="272"/>
      <c r="BS34" s="272"/>
      <c r="BT34" s="272"/>
      <c r="BU34" s="272"/>
      <c r="BV34" s="273"/>
      <c r="BW34" s="303"/>
      <c r="BX34" s="240"/>
      <c r="BY34" s="259">
        <f t="shared" si="35"/>
        <v>0</v>
      </c>
      <c r="BZ34" s="240"/>
      <c r="CA34" s="330">
        <f t="shared" si="36"/>
        <v>0</v>
      </c>
      <c r="CB34" s="233"/>
      <c r="CC34" s="525"/>
      <c r="CD34" s="261"/>
      <c r="CE34" s="261"/>
      <c r="CF34" s="261"/>
      <c r="CG34" s="261"/>
      <c r="CH34" s="261"/>
      <c r="CI34" s="261"/>
      <c r="CJ34" s="261"/>
      <c r="CK34" s="261"/>
      <c r="CL34" s="529"/>
      <c r="CM34" s="259">
        <f t="shared" si="37"/>
        <v>0</v>
      </c>
      <c r="CN34" s="240"/>
      <c r="CO34" s="259">
        <f t="shared" si="59"/>
        <v>0</v>
      </c>
      <c r="CP34" s="233"/>
      <c r="CQ34" s="261"/>
    </row>
    <row r="35" spans="1:95" s="154" customFormat="1" ht="34.9" customHeight="1" thickTop="1" thickBot="1" x14ac:dyDescent="0.3">
      <c r="A35" s="486">
        <v>4</v>
      </c>
      <c r="B35" s="216" t="s">
        <v>219</v>
      </c>
      <c r="C35" s="550"/>
      <c r="D35" s="231"/>
      <c r="E35" s="525"/>
      <c r="F35" s="261"/>
      <c r="G35" s="261"/>
      <c r="H35" s="261"/>
      <c r="I35" s="529"/>
      <c r="J35" s="259">
        <f>E35+F35+G35+H35+I35</f>
        <v>0</v>
      </c>
      <c r="K35" s="233"/>
      <c r="L35" s="525"/>
      <c r="M35" s="261"/>
      <c r="N35" s="261"/>
      <c r="O35" s="261"/>
      <c r="P35" s="529"/>
      <c r="Q35" s="259">
        <f>L35+M35+N35+O35+P35</f>
        <v>0</v>
      </c>
      <c r="R35" s="240"/>
      <c r="S35" s="525"/>
      <c r="T35" s="331">
        <f t="shared" si="60"/>
        <v>0</v>
      </c>
      <c r="U35" s="334">
        <f t="shared" si="41"/>
        <v>0</v>
      </c>
      <c r="V35" s="577"/>
      <c r="W35" s="331">
        <f t="shared" si="6"/>
        <v>0</v>
      </c>
      <c r="X35" s="333">
        <f t="shared" si="7"/>
        <v>0</v>
      </c>
      <c r="Y35" s="261"/>
      <c r="Z35" s="331">
        <f t="shared" si="8"/>
        <v>0</v>
      </c>
      <c r="AA35" s="333">
        <f t="shared" si="9"/>
        <v>0</v>
      </c>
      <c r="AB35" s="261"/>
      <c r="AC35" s="331">
        <f t="shared" si="10"/>
        <v>0</v>
      </c>
      <c r="AD35" s="333">
        <f t="shared" si="11"/>
        <v>0</v>
      </c>
      <c r="AE35" s="261"/>
      <c r="AF35" s="331">
        <f t="shared" si="12"/>
        <v>0</v>
      </c>
      <c r="AG35" s="334">
        <f t="shared" si="13"/>
        <v>0</v>
      </c>
      <c r="AH35" s="257">
        <f>U35+X35+AA35+AD35+AG35</f>
        <v>0</v>
      </c>
      <c r="AI35" s="240"/>
      <c r="AJ35" s="525"/>
      <c r="AK35" s="331">
        <f t="shared" si="15"/>
        <v>0</v>
      </c>
      <c r="AL35" s="333">
        <f t="shared" si="47"/>
        <v>0</v>
      </c>
      <c r="AM35" s="261"/>
      <c r="AN35" s="331">
        <f t="shared" si="16"/>
        <v>0</v>
      </c>
      <c r="AO35" s="333">
        <f t="shared" si="17"/>
        <v>0</v>
      </c>
      <c r="AP35" s="261"/>
      <c r="AQ35" s="331">
        <f t="shared" si="18"/>
        <v>0</v>
      </c>
      <c r="AR35" s="333">
        <f t="shared" si="19"/>
        <v>0</v>
      </c>
      <c r="AS35" s="261"/>
      <c r="AT35" s="331">
        <f t="shared" si="51"/>
        <v>0</v>
      </c>
      <c r="AU35" s="333">
        <f t="shared" si="20"/>
        <v>0</v>
      </c>
      <c r="AV35" s="261"/>
      <c r="AW35" s="331">
        <f t="shared" si="21"/>
        <v>0</v>
      </c>
      <c r="AX35" s="334">
        <f t="shared" si="22"/>
        <v>0</v>
      </c>
      <c r="AY35" s="257">
        <f t="shared" si="23"/>
        <v>0</v>
      </c>
      <c r="AZ35" s="240"/>
      <c r="BA35" s="525"/>
      <c r="BB35" s="331">
        <f t="shared" si="24"/>
        <v>0</v>
      </c>
      <c r="BC35" s="333">
        <f t="shared" si="25"/>
        <v>0</v>
      </c>
      <c r="BD35" s="261"/>
      <c r="BE35" s="331">
        <f t="shared" si="26"/>
        <v>0</v>
      </c>
      <c r="BF35" s="333">
        <f t="shared" si="27"/>
        <v>0</v>
      </c>
      <c r="BG35" s="261"/>
      <c r="BH35" s="331">
        <f t="shared" si="28"/>
        <v>0</v>
      </c>
      <c r="BI35" s="333">
        <f t="shared" si="29"/>
        <v>0</v>
      </c>
      <c r="BJ35" s="261"/>
      <c r="BK35" s="331">
        <f t="shared" si="30"/>
        <v>0</v>
      </c>
      <c r="BL35" s="333">
        <f t="shared" si="31"/>
        <v>0</v>
      </c>
      <c r="BM35" s="261"/>
      <c r="BN35" s="331">
        <f t="shared" si="32"/>
        <v>0</v>
      </c>
      <c r="BO35" s="334">
        <f t="shared" si="33"/>
        <v>0</v>
      </c>
      <c r="BP35" s="257">
        <f t="shared" si="34"/>
        <v>0</v>
      </c>
      <c r="BQ35" s="240"/>
      <c r="BR35" s="273"/>
      <c r="BS35" s="303"/>
      <c r="BT35" s="303"/>
      <c r="BU35" s="303"/>
      <c r="BV35" s="303"/>
      <c r="BW35" s="303"/>
      <c r="BX35" s="240"/>
      <c r="BY35" s="259">
        <f t="shared" si="35"/>
        <v>0</v>
      </c>
      <c r="BZ35" s="240"/>
      <c r="CA35" s="304">
        <f t="shared" si="36"/>
        <v>0</v>
      </c>
      <c r="CB35" s="231"/>
      <c r="CC35" s="525"/>
      <c r="CD35" s="261"/>
      <c r="CE35" s="261"/>
      <c r="CF35" s="261"/>
      <c r="CG35" s="261"/>
      <c r="CH35" s="261"/>
      <c r="CI35" s="261"/>
      <c r="CJ35" s="261"/>
      <c r="CK35" s="261"/>
      <c r="CL35" s="529"/>
      <c r="CM35" s="259">
        <f t="shared" si="37"/>
        <v>0</v>
      </c>
      <c r="CN35" s="240"/>
      <c r="CO35" s="259">
        <f t="shared" si="59"/>
        <v>0</v>
      </c>
      <c r="CP35" s="233"/>
      <c r="CQ35" s="261"/>
    </row>
    <row r="36" spans="1:95" s="154" customFormat="1" ht="19.899999999999999" customHeight="1" thickTop="1" thickBot="1" x14ac:dyDescent="0.3">
      <c r="A36" s="625" t="s">
        <v>17</v>
      </c>
      <c r="B36" s="626"/>
      <c r="C36" s="276">
        <f>C35+C34+C31+C15</f>
        <v>0</v>
      </c>
      <c r="D36" s="231"/>
      <c r="E36" s="276">
        <f t="shared" ref="E36:I36" si="138">E35+E34+E31+E15</f>
        <v>0</v>
      </c>
      <c r="F36" s="276">
        <f t="shared" si="138"/>
        <v>0</v>
      </c>
      <c r="G36" s="276">
        <f t="shared" si="138"/>
        <v>0</v>
      </c>
      <c r="H36" s="276">
        <f t="shared" si="138"/>
        <v>0</v>
      </c>
      <c r="I36" s="335">
        <f t="shared" si="138"/>
        <v>0</v>
      </c>
      <c r="J36" s="274">
        <f>J35+J34+J31+J15</f>
        <v>0</v>
      </c>
      <c r="K36" s="233"/>
      <c r="L36" s="276">
        <f t="shared" ref="L36:P36" si="139">L35+L34+L31+L15</f>
        <v>0</v>
      </c>
      <c r="M36" s="276">
        <f t="shared" si="139"/>
        <v>0</v>
      </c>
      <c r="N36" s="276">
        <f t="shared" si="139"/>
        <v>0</v>
      </c>
      <c r="O36" s="276">
        <f t="shared" si="139"/>
        <v>0</v>
      </c>
      <c r="P36" s="335">
        <f t="shared" si="139"/>
        <v>0</v>
      </c>
      <c r="Q36" s="274">
        <f>Q35+Q34+Q31+Q15</f>
        <v>0</v>
      </c>
      <c r="R36" s="240"/>
      <c r="S36" s="335">
        <f t="shared" ref="S36" si="140">S35+S34+S31+S15</f>
        <v>0</v>
      </c>
      <c r="T36" s="337">
        <f>S36*$S$9</f>
        <v>0</v>
      </c>
      <c r="U36" s="338">
        <f t="shared" ref="U36:V36" si="141">U35+U34+U31+U15</f>
        <v>0</v>
      </c>
      <c r="V36" s="339">
        <f t="shared" si="141"/>
        <v>0</v>
      </c>
      <c r="W36" s="337">
        <f t="shared" si="6"/>
        <v>0</v>
      </c>
      <c r="X36" s="338">
        <f t="shared" ref="X36:Y36" si="142">X35+X34+X31+X15</f>
        <v>0</v>
      </c>
      <c r="Y36" s="339">
        <f t="shared" si="142"/>
        <v>0</v>
      </c>
      <c r="Z36" s="337">
        <f t="shared" si="8"/>
        <v>0</v>
      </c>
      <c r="AA36" s="338">
        <f t="shared" ref="AA36:AB36" si="143">AA35+AA34+AA31+AA15</f>
        <v>0</v>
      </c>
      <c r="AB36" s="339">
        <f t="shared" si="143"/>
        <v>0</v>
      </c>
      <c r="AC36" s="337">
        <f t="shared" si="10"/>
        <v>0</v>
      </c>
      <c r="AD36" s="338">
        <f t="shared" ref="AD36:AE36" si="144">AD35+AD34+AD31+AD15</f>
        <v>0</v>
      </c>
      <c r="AE36" s="339">
        <f t="shared" si="144"/>
        <v>0</v>
      </c>
      <c r="AF36" s="337">
        <f t="shared" si="12"/>
        <v>0</v>
      </c>
      <c r="AG36" s="338">
        <f t="shared" ref="AG36" si="145">AG35+AG34+AG31+AG15</f>
        <v>0</v>
      </c>
      <c r="AH36" s="274">
        <f>AH35+AH34+AH31+AH15</f>
        <v>0</v>
      </c>
      <c r="AI36" s="240"/>
      <c r="AJ36" s="335">
        <f t="shared" ref="AJ36" si="146">AJ35+AJ34+AJ31+AJ15</f>
        <v>0</v>
      </c>
      <c r="AK36" s="337">
        <f t="shared" si="15"/>
        <v>0</v>
      </c>
      <c r="AL36" s="338">
        <f t="shared" ref="AL36:AM36" si="147">AL35+AL34+AL31+AL15</f>
        <v>0</v>
      </c>
      <c r="AM36" s="339">
        <f t="shared" si="147"/>
        <v>0</v>
      </c>
      <c r="AN36" s="337">
        <f t="shared" si="16"/>
        <v>0</v>
      </c>
      <c r="AO36" s="338">
        <f t="shared" ref="AO36:AP36" si="148">AO35+AO34+AO31+AO15</f>
        <v>0</v>
      </c>
      <c r="AP36" s="339">
        <f t="shared" si="148"/>
        <v>0</v>
      </c>
      <c r="AQ36" s="337">
        <f t="shared" si="18"/>
        <v>0</v>
      </c>
      <c r="AR36" s="338">
        <f t="shared" ref="AR36:AS36" si="149">AR35+AR34+AR31+AR15</f>
        <v>0</v>
      </c>
      <c r="AS36" s="339">
        <f t="shared" si="149"/>
        <v>0</v>
      </c>
      <c r="AT36" s="337">
        <f t="shared" si="51"/>
        <v>0</v>
      </c>
      <c r="AU36" s="338">
        <f t="shared" ref="AU36:AV36" si="150">AU35+AU34+AU31+AU15</f>
        <v>0</v>
      </c>
      <c r="AV36" s="339">
        <f t="shared" si="150"/>
        <v>0</v>
      </c>
      <c r="AW36" s="337">
        <f t="shared" si="21"/>
        <v>0</v>
      </c>
      <c r="AX36" s="338">
        <f t="shared" ref="AX36:AY36" si="151">AX35+AX34+AX31+AX15</f>
        <v>0</v>
      </c>
      <c r="AY36" s="274">
        <f t="shared" si="151"/>
        <v>0</v>
      </c>
      <c r="AZ36" s="240"/>
      <c r="BA36" s="335">
        <f t="shared" ref="BA36" si="152">BA35+BA34+BA31+BA15</f>
        <v>0</v>
      </c>
      <c r="BB36" s="340">
        <f t="shared" si="24"/>
        <v>0</v>
      </c>
      <c r="BC36" s="338">
        <f t="shared" ref="BC36:BD36" si="153">BC35+BC34+BC31+BC15</f>
        <v>0</v>
      </c>
      <c r="BD36" s="339">
        <f t="shared" si="153"/>
        <v>0</v>
      </c>
      <c r="BE36" s="340">
        <f t="shared" si="26"/>
        <v>0</v>
      </c>
      <c r="BF36" s="338">
        <f t="shared" ref="BF36:BG36" si="154">BF35+BF34+BF31+BF15</f>
        <v>0</v>
      </c>
      <c r="BG36" s="339">
        <f t="shared" si="154"/>
        <v>0</v>
      </c>
      <c r="BH36" s="340">
        <f t="shared" si="28"/>
        <v>0</v>
      </c>
      <c r="BI36" s="338">
        <f t="shared" ref="BI36:BJ36" si="155">BI35+BI34+BI31+BI15</f>
        <v>0</v>
      </c>
      <c r="BJ36" s="339">
        <f t="shared" si="155"/>
        <v>0</v>
      </c>
      <c r="BK36" s="340">
        <f t="shared" si="30"/>
        <v>0</v>
      </c>
      <c r="BL36" s="338">
        <f t="shared" ref="BL36:BM36" si="156">BL35+BL34+BL31+BL15</f>
        <v>0</v>
      </c>
      <c r="BM36" s="339">
        <f t="shared" si="156"/>
        <v>0</v>
      </c>
      <c r="BN36" s="340">
        <f t="shared" si="32"/>
        <v>0</v>
      </c>
      <c r="BO36" s="338">
        <f t="shared" ref="BO36:BP36" si="157">BO35+BO34+BO31+BO15</f>
        <v>0</v>
      </c>
      <c r="BP36" s="274">
        <f t="shared" si="157"/>
        <v>0</v>
      </c>
      <c r="BQ36" s="240"/>
      <c r="BR36" s="338">
        <f>BR15</f>
        <v>0</v>
      </c>
      <c r="BS36" s="338">
        <f t="shared" ref="BS36:BV36" si="158">BS15</f>
        <v>0</v>
      </c>
      <c r="BT36" s="338">
        <f t="shared" si="158"/>
        <v>0</v>
      </c>
      <c r="BU36" s="338">
        <f t="shared" si="158"/>
        <v>0</v>
      </c>
      <c r="BV36" s="338">
        <f t="shared" si="158"/>
        <v>0</v>
      </c>
      <c r="BW36" s="341">
        <f>SUM(BR36:BV36)</f>
        <v>0</v>
      </c>
      <c r="BX36" s="240"/>
      <c r="BY36" s="276">
        <f t="shared" si="35"/>
        <v>0</v>
      </c>
      <c r="BZ36" s="240"/>
      <c r="CA36" s="304">
        <f t="shared" si="36"/>
        <v>0</v>
      </c>
      <c r="CB36" s="233"/>
      <c r="CC36" s="335">
        <f t="shared" ref="CC36:CL36" si="159">CC35+CC34+CC31+CC15</f>
        <v>0</v>
      </c>
      <c r="CD36" s="335">
        <f t="shared" si="159"/>
        <v>0</v>
      </c>
      <c r="CE36" s="335">
        <f t="shared" si="159"/>
        <v>0</v>
      </c>
      <c r="CF36" s="335">
        <f t="shared" si="159"/>
        <v>0</v>
      </c>
      <c r="CG36" s="335">
        <f t="shared" si="159"/>
        <v>0</v>
      </c>
      <c r="CH36" s="335">
        <f t="shared" si="159"/>
        <v>0</v>
      </c>
      <c r="CI36" s="335">
        <f t="shared" si="159"/>
        <v>0</v>
      </c>
      <c r="CJ36" s="335">
        <f t="shared" si="159"/>
        <v>0</v>
      </c>
      <c r="CK36" s="335">
        <f t="shared" si="159"/>
        <v>0</v>
      </c>
      <c r="CL36" s="335">
        <f t="shared" si="159"/>
        <v>0</v>
      </c>
      <c r="CM36" s="276">
        <f>SUM(CC36:CL36)</f>
        <v>0</v>
      </c>
      <c r="CN36" s="240"/>
      <c r="CO36" s="276">
        <f t="shared" si="59"/>
        <v>0</v>
      </c>
      <c r="CP36" s="233"/>
      <c r="CQ36" s="261"/>
    </row>
    <row r="37" spans="1:95" ht="19.5" customHeight="1" thickBot="1" x14ac:dyDescent="0.3">
      <c r="A37" s="158"/>
      <c r="B37" s="217"/>
      <c r="D37" s="159"/>
      <c r="K37" s="159"/>
      <c r="R37" s="159"/>
      <c r="S37" s="218"/>
      <c r="T37" s="219"/>
      <c r="U37" s="219"/>
      <c r="AI37" s="159"/>
      <c r="AZ37" s="159"/>
      <c r="BQ37" s="161"/>
      <c r="BX37" s="159"/>
      <c r="BZ37" s="159"/>
      <c r="CB37" s="159"/>
      <c r="CN37" s="159"/>
      <c r="CP37" s="159"/>
    </row>
    <row r="38" spans="1:95" ht="15" customHeight="1" x14ac:dyDescent="0.25">
      <c r="A38" s="642" t="s">
        <v>135</v>
      </c>
      <c r="B38" s="643"/>
      <c r="C38" s="518" t="s">
        <v>71</v>
      </c>
      <c r="D38" s="540"/>
      <c r="E38" s="68" t="s">
        <v>77</v>
      </c>
      <c r="F38" s="69" t="s">
        <v>77</v>
      </c>
      <c r="G38" s="69" t="s">
        <v>77</v>
      </c>
      <c r="H38" s="69" t="s">
        <v>77</v>
      </c>
      <c r="I38" s="68" t="s">
        <v>77</v>
      </c>
      <c r="J38" s="553" t="s">
        <v>73</v>
      </c>
      <c r="K38" s="533"/>
      <c r="L38" s="71" t="s">
        <v>77</v>
      </c>
      <c r="M38" s="72" t="s">
        <v>77</v>
      </c>
      <c r="N38" s="72" t="s">
        <v>77</v>
      </c>
      <c r="O38" s="72" t="s">
        <v>77</v>
      </c>
      <c r="P38" s="71" t="s">
        <v>77</v>
      </c>
      <c r="Q38" s="518" t="s">
        <v>73</v>
      </c>
      <c r="R38" s="67"/>
      <c r="S38" s="73"/>
      <c r="T38" s="597" t="s">
        <v>77</v>
      </c>
      <c r="U38" s="598"/>
      <c r="V38" s="73"/>
      <c r="W38" s="597" t="s">
        <v>77</v>
      </c>
      <c r="X38" s="598"/>
      <c r="Y38" s="73"/>
      <c r="Z38" s="597" t="s">
        <v>77</v>
      </c>
      <c r="AA38" s="598"/>
      <c r="AB38" s="73"/>
      <c r="AC38" s="597" t="s">
        <v>77</v>
      </c>
      <c r="AD38" s="598"/>
      <c r="AE38" s="73"/>
      <c r="AF38" s="597" t="s">
        <v>77</v>
      </c>
      <c r="AG38" s="598"/>
      <c r="AH38" s="70" t="s">
        <v>73</v>
      </c>
      <c r="AI38" s="67"/>
      <c r="AJ38" s="71"/>
      <c r="AK38" s="667" t="s">
        <v>77</v>
      </c>
      <c r="AL38" s="681"/>
      <c r="AM38" s="71"/>
      <c r="AN38" s="667" t="s">
        <v>77</v>
      </c>
      <c r="AO38" s="681"/>
      <c r="AP38" s="71"/>
      <c r="AQ38" s="667" t="s">
        <v>77</v>
      </c>
      <c r="AR38" s="681"/>
      <c r="AS38" s="71"/>
      <c r="AT38" s="667" t="s">
        <v>77</v>
      </c>
      <c r="AU38" s="681"/>
      <c r="AV38" s="71"/>
      <c r="AW38" s="667" t="s">
        <v>77</v>
      </c>
      <c r="AX38" s="668"/>
      <c r="AY38" s="518" t="s">
        <v>73</v>
      </c>
      <c r="AZ38" s="75"/>
      <c r="BA38" s="73"/>
      <c r="BB38" s="597" t="s">
        <v>77</v>
      </c>
      <c r="BC38" s="598"/>
      <c r="BD38" s="73"/>
      <c r="BE38" s="597" t="s">
        <v>77</v>
      </c>
      <c r="BF38" s="598"/>
      <c r="BG38" s="73"/>
      <c r="BH38" s="597" t="s">
        <v>77</v>
      </c>
      <c r="BI38" s="598"/>
      <c r="BJ38" s="73"/>
      <c r="BK38" s="597" t="s">
        <v>77</v>
      </c>
      <c r="BL38" s="598"/>
      <c r="BM38" s="73"/>
      <c r="BN38" s="597" t="s">
        <v>77</v>
      </c>
      <c r="BO38" s="598"/>
      <c r="BP38" s="70" t="s">
        <v>73</v>
      </c>
      <c r="BQ38" s="533"/>
      <c r="BR38" s="185" t="s">
        <v>77</v>
      </c>
      <c r="BS38" s="186" t="s">
        <v>77</v>
      </c>
      <c r="BT38" s="186" t="s">
        <v>77</v>
      </c>
      <c r="BU38" s="186" t="s">
        <v>77</v>
      </c>
      <c r="BV38" s="185" t="s">
        <v>77</v>
      </c>
      <c r="BW38" s="684" t="s">
        <v>132</v>
      </c>
      <c r="BX38" s="75"/>
      <c r="BY38" s="671" t="s">
        <v>105</v>
      </c>
      <c r="BZ38" s="76"/>
      <c r="CA38" s="673" t="s">
        <v>106</v>
      </c>
      <c r="CB38" s="175"/>
      <c r="CC38" s="77" t="s">
        <v>77</v>
      </c>
      <c r="CD38" s="77" t="s">
        <v>77</v>
      </c>
      <c r="CE38" s="77" t="s">
        <v>77</v>
      </c>
      <c r="CF38" s="77" t="s">
        <v>77</v>
      </c>
      <c r="CG38" s="77" t="s">
        <v>77</v>
      </c>
      <c r="CH38" s="77" t="s">
        <v>77</v>
      </c>
      <c r="CI38" s="77" t="s">
        <v>77</v>
      </c>
      <c r="CJ38" s="77" t="s">
        <v>77</v>
      </c>
      <c r="CK38" s="77" t="s">
        <v>77</v>
      </c>
      <c r="CL38" s="77" t="s">
        <v>77</v>
      </c>
      <c r="CM38" s="675" t="s">
        <v>133</v>
      </c>
      <c r="CN38" s="76"/>
      <c r="CO38" s="677" t="s">
        <v>107</v>
      </c>
      <c r="CP38" s="76"/>
      <c r="CQ38" s="669" t="s">
        <v>134</v>
      </c>
    </row>
    <row r="39" spans="1:95" ht="15" customHeight="1" x14ac:dyDescent="0.25">
      <c r="A39" s="644"/>
      <c r="B39" s="645"/>
      <c r="C39" s="516"/>
      <c r="D39" s="541"/>
      <c r="E39" s="653">
        <f>E7</f>
        <v>0</v>
      </c>
      <c r="F39" s="654">
        <f>F7</f>
        <v>0</v>
      </c>
      <c r="G39" s="654">
        <f>G7</f>
        <v>0</v>
      </c>
      <c r="H39" s="654">
        <f>H7</f>
        <v>0</v>
      </c>
      <c r="I39" s="653">
        <f>I7</f>
        <v>0</v>
      </c>
      <c r="J39" s="512" t="s">
        <v>74</v>
      </c>
      <c r="K39" s="174"/>
      <c r="L39" s="656">
        <f>L7</f>
        <v>0</v>
      </c>
      <c r="M39" s="655">
        <f>M7</f>
        <v>0</v>
      </c>
      <c r="N39" s="655">
        <f>N7</f>
        <v>0</v>
      </c>
      <c r="O39" s="655">
        <f>O7</f>
        <v>0</v>
      </c>
      <c r="P39" s="656">
        <f>P7</f>
        <v>0</v>
      </c>
      <c r="Q39" s="515" t="s">
        <v>74</v>
      </c>
      <c r="R39" s="81"/>
      <c r="S39" s="607" t="s">
        <v>335</v>
      </c>
      <c r="T39" s="630">
        <f>T7</f>
        <v>0</v>
      </c>
      <c r="U39" s="631"/>
      <c r="V39" s="607" t="s">
        <v>335</v>
      </c>
      <c r="W39" s="630">
        <f>W7</f>
        <v>0</v>
      </c>
      <c r="X39" s="631"/>
      <c r="Y39" s="607" t="s">
        <v>335</v>
      </c>
      <c r="Z39" s="630">
        <f>Z7</f>
        <v>0</v>
      </c>
      <c r="AA39" s="631"/>
      <c r="AB39" s="607" t="s">
        <v>335</v>
      </c>
      <c r="AC39" s="630">
        <f>AC7</f>
        <v>0</v>
      </c>
      <c r="AD39" s="631"/>
      <c r="AE39" s="607" t="s">
        <v>335</v>
      </c>
      <c r="AF39" s="630">
        <f>AF7</f>
        <v>0</v>
      </c>
      <c r="AG39" s="631"/>
      <c r="AH39" s="83" t="s">
        <v>74</v>
      </c>
      <c r="AI39" s="81"/>
      <c r="AJ39" s="664" t="s">
        <v>335</v>
      </c>
      <c r="AK39" s="660">
        <f>AK7</f>
        <v>0</v>
      </c>
      <c r="AL39" s="666"/>
      <c r="AM39" s="664" t="s">
        <v>335</v>
      </c>
      <c r="AN39" s="660">
        <f>AN7</f>
        <v>0</v>
      </c>
      <c r="AO39" s="666"/>
      <c r="AP39" s="664" t="s">
        <v>335</v>
      </c>
      <c r="AQ39" s="660">
        <f>AQ7</f>
        <v>0</v>
      </c>
      <c r="AR39" s="666"/>
      <c r="AS39" s="664" t="s">
        <v>335</v>
      </c>
      <c r="AT39" s="660">
        <f>AT7</f>
        <v>0</v>
      </c>
      <c r="AU39" s="666"/>
      <c r="AV39" s="664" t="s">
        <v>335</v>
      </c>
      <c r="AW39" s="660">
        <f>AW7</f>
        <v>0</v>
      </c>
      <c r="AX39" s="661"/>
      <c r="AY39" s="515" t="s">
        <v>74</v>
      </c>
      <c r="AZ39" s="75"/>
      <c r="BA39" s="607" t="s">
        <v>335</v>
      </c>
      <c r="BB39" s="630">
        <f>BB7</f>
        <v>0</v>
      </c>
      <c r="BC39" s="631"/>
      <c r="BD39" s="607" t="s">
        <v>335</v>
      </c>
      <c r="BE39" s="630">
        <f>BE7</f>
        <v>0</v>
      </c>
      <c r="BF39" s="631"/>
      <c r="BG39" s="607" t="s">
        <v>335</v>
      </c>
      <c r="BH39" s="630">
        <f>BH7</f>
        <v>0</v>
      </c>
      <c r="BI39" s="631"/>
      <c r="BJ39" s="607" t="s">
        <v>335</v>
      </c>
      <c r="BK39" s="630">
        <f>BK7</f>
        <v>0</v>
      </c>
      <c r="BL39" s="631"/>
      <c r="BM39" s="607" t="s">
        <v>335</v>
      </c>
      <c r="BN39" s="630">
        <f>BN7</f>
        <v>0</v>
      </c>
      <c r="BO39" s="631"/>
      <c r="BP39" s="83" t="s">
        <v>74</v>
      </c>
      <c r="BQ39" s="174"/>
      <c r="BR39" s="690">
        <f>BR7</f>
        <v>0</v>
      </c>
      <c r="BS39" s="691">
        <f>BS7</f>
        <v>0</v>
      </c>
      <c r="BT39" s="691">
        <f>BT7</f>
        <v>0</v>
      </c>
      <c r="BU39" s="691">
        <f>BU7</f>
        <v>0</v>
      </c>
      <c r="BV39" s="690">
        <f>BV7</f>
        <v>0</v>
      </c>
      <c r="BW39" s="685"/>
      <c r="BX39" s="75"/>
      <c r="BY39" s="672"/>
      <c r="BZ39" s="76"/>
      <c r="CA39" s="674"/>
      <c r="CB39" s="175"/>
      <c r="CC39" s="679">
        <f>CC7</f>
        <v>0</v>
      </c>
      <c r="CD39" s="679">
        <f t="shared" ref="CD39:CL39" si="160">CD7</f>
        <v>0</v>
      </c>
      <c r="CE39" s="679">
        <f t="shared" si="160"/>
        <v>0</v>
      </c>
      <c r="CF39" s="679">
        <f t="shared" si="160"/>
        <v>0</v>
      </c>
      <c r="CG39" s="679">
        <f t="shared" si="160"/>
        <v>0</v>
      </c>
      <c r="CH39" s="679">
        <f t="shared" si="160"/>
        <v>0</v>
      </c>
      <c r="CI39" s="679">
        <f t="shared" si="160"/>
        <v>0</v>
      </c>
      <c r="CJ39" s="679">
        <f t="shared" si="160"/>
        <v>0</v>
      </c>
      <c r="CK39" s="679">
        <f t="shared" si="160"/>
        <v>0</v>
      </c>
      <c r="CL39" s="679">
        <f t="shared" si="160"/>
        <v>0</v>
      </c>
      <c r="CM39" s="676"/>
      <c r="CN39" s="76"/>
      <c r="CO39" s="678"/>
      <c r="CP39" s="76"/>
      <c r="CQ39" s="670"/>
    </row>
    <row r="40" spans="1:95" ht="15" customHeight="1" x14ac:dyDescent="0.25">
      <c r="A40" s="644"/>
      <c r="B40" s="645"/>
      <c r="C40" s="516"/>
      <c r="D40" s="541"/>
      <c r="E40" s="653"/>
      <c r="F40" s="654"/>
      <c r="G40" s="654"/>
      <c r="H40" s="654"/>
      <c r="I40" s="653"/>
      <c r="J40" s="513" t="s">
        <v>75</v>
      </c>
      <c r="K40" s="174"/>
      <c r="L40" s="656"/>
      <c r="M40" s="655"/>
      <c r="N40" s="655"/>
      <c r="O40" s="655"/>
      <c r="P40" s="656"/>
      <c r="Q40" s="515" t="s">
        <v>78</v>
      </c>
      <c r="R40" s="81"/>
      <c r="S40" s="608"/>
      <c r="T40" s="632"/>
      <c r="U40" s="631"/>
      <c r="V40" s="608"/>
      <c r="W40" s="632"/>
      <c r="X40" s="631"/>
      <c r="Y40" s="608"/>
      <c r="Z40" s="632"/>
      <c r="AA40" s="631"/>
      <c r="AB40" s="608"/>
      <c r="AC40" s="632"/>
      <c r="AD40" s="631"/>
      <c r="AE40" s="608"/>
      <c r="AF40" s="632"/>
      <c r="AG40" s="631"/>
      <c r="AH40" s="83" t="s">
        <v>80</v>
      </c>
      <c r="AI40" s="81"/>
      <c r="AJ40" s="665"/>
      <c r="AK40" s="661"/>
      <c r="AL40" s="666"/>
      <c r="AM40" s="665"/>
      <c r="AN40" s="661"/>
      <c r="AO40" s="666"/>
      <c r="AP40" s="665"/>
      <c r="AQ40" s="661"/>
      <c r="AR40" s="666"/>
      <c r="AS40" s="665"/>
      <c r="AT40" s="661"/>
      <c r="AU40" s="666"/>
      <c r="AV40" s="665"/>
      <c r="AW40" s="661"/>
      <c r="AX40" s="661"/>
      <c r="AY40" s="515" t="s">
        <v>82</v>
      </c>
      <c r="AZ40" s="75"/>
      <c r="BA40" s="608"/>
      <c r="BB40" s="632"/>
      <c r="BC40" s="631"/>
      <c r="BD40" s="608"/>
      <c r="BE40" s="632"/>
      <c r="BF40" s="631"/>
      <c r="BG40" s="608"/>
      <c r="BH40" s="632"/>
      <c r="BI40" s="631"/>
      <c r="BJ40" s="608"/>
      <c r="BK40" s="632"/>
      <c r="BL40" s="631"/>
      <c r="BM40" s="608"/>
      <c r="BN40" s="632"/>
      <c r="BO40" s="631"/>
      <c r="BP40" s="83" t="s">
        <v>91</v>
      </c>
      <c r="BQ40" s="174"/>
      <c r="BR40" s="690"/>
      <c r="BS40" s="691"/>
      <c r="BT40" s="691"/>
      <c r="BU40" s="691"/>
      <c r="BV40" s="690"/>
      <c r="BW40" s="685"/>
      <c r="BX40" s="75"/>
      <c r="BY40" s="672"/>
      <c r="BZ40" s="76"/>
      <c r="CA40" s="674"/>
      <c r="CB40" s="175"/>
      <c r="CC40" s="679"/>
      <c r="CD40" s="679"/>
      <c r="CE40" s="679"/>
      <c r="CF40" s="679"/>
      <c r="CG40" s="679"/>
      <c r="CH40" s="679"/>
      <c r="CI40" s="679"/>
      <c r="CJ40" s="679"/>
      <c r="CK40" s="679"/>
      <c r="CL40" s="679"/>
      <c r="CM40" s="676"/>
      <c r="CN40" s="76"/>
      <c r="CO40" s="678"/>
      <c r="CP40" s="76"/>
      <c r="CQ40" s="670"/>
    </row>
    <row r="41" spans="1:95" ht="12" customHeight="1" x14ac:dyDescent="0.25">
      <c r="A41" s="644"/>
      <c r="B41" s="645"/>
      <c r="C41" s="516"/>
      <c r="D41" s="541"/>
      <c r="E41" s="653"/>
      <c r="F41" s="654"/>
      <c r="G41" s="654"/>
      <c r="H41" s="654"/>
      <c r="I41" s="653"/>
      <c r="J41" s="514" t="s">
        <v>76</v>
      </c>
      <c r="K41" s="173"/>
      <c r="L41" s="656"/>
      <c r="M41" s="655"/>
      <c r="N41" s="655"/>
      <c r="O41" s="655"/>
      <c r="P41" s="656"/>
      <c r="Q41" s="516" t="s">
        <v>79</v>
      </c>
      <c r="R41" s="79"/>
      <c r="S41" s="633">
        <f>S9</f>
        <v>0</v>
      </c>
      <c r="T41" s="632"/>
      <c r="U41" s="631"/>
      <c r="V41" s="633">
        <f>V9</f>
        <v>0</v>
      </c>
      <c r="W41" s="632"/>
      <c r="X41" s="631"/>
      <c r="Y41" s="633">
        <f>Y9</f>
        <v>0</v>
      </c>
      <c r="Z41" s="632"/>
      <c r="AA41" s="631"/>
      <c r="AB41" s="633">
        <f>AB9</f>
        <v>0</v>
      </c>
      <c r="AC41" s="632"/>
      <c r="AD41" s="631"/>
      <c r="AE41" s="633">
        <f>AE9</f>
        <v>0</v>
      </c>
      <c r="AF41" s="632"/>
      <c r="AG41" s="631"/>
      <c r="AH41" s="85" t="s">
        <v>81</v>
      </c>
      <c r="AI41" s="79"/>
      <c r="AJ41" s="662">
        <f>AJ9</f>
        <v>0</v>
      </c>
      <c r="AK41" s="661"/>
      <c r="AL41" s="666"/>
      <c r="AM41" s="662">
        <f>AM9</f>
        <v>0</v>
      </c>
      <c r="AN41" s="661"/>
      <c r="AO41" s="666"/>
      <c r="AP41" s="662">
        <f>AP9</f>
        <v>0</v>
      </c>
      <c r="AQ41" s="661"/>
      <c r="AR41" s="666"/>
      <c r="AS41" s="662">
        <f>AS9</f>
        <v>0</v>
      </c>
      <c r="AT41" s="661"/>
      <c r="AU41" s="666"/>
      <c r="AV41" s="662">
        <f>AV9</f>
        <v>0</v>
      </c>
      <c r="AW41" s="661"/>
      <c r="AX41" s="661"/>
      <c r="AY41" s="516" t="s">
        <v>83</v>
      </c>
      <c r="AZ41" s="75"/>
      <c r="BA41" s="633">
        <f>BA9</f>
        <v>0</v>
      </c>
      <c r="BB41" s="632"/>
      <c r="BC41" s="631"/>
      <c r="BD41" s="633">
        <f>BD9</f>
        <v>0</v>
      </c>
      <c r="BE41" s="632"/>
      <c r="BF41" s="631"/>
      <c r="BG41" s="633">
        <f>BG9</f>
        <v>0</v>
      </c>
      <c r="BH41" s="632"/>
      <c r="BI41" s="631"/>
      <c r="BJ41" s="633">
        <f>BJ9</f>
        <v>0</v>
      </c>
      <c r="BK41" s="632"/>
      <c r="BL41" s="631"/>
      <c r="BM41" s="633">
        <f>BM9</f>
        <v>0</v>
      </c>
      <c r="BN41" s="632"/>
      <c r="BO41" s="631"/>
      <c r="BP41" s="85" t="s">
        <v>92</v>
      </c>
      <c r="BQ41" s="173"/>
      <c r="BR41" s="690"/>
      <c r="BS41" s="691"/>
      <c r="BT41" s="691"/>
      <c r="BU41" s="691"/>
      <c r="BV41" s="690"/>
      <c r="BW41" s="685"/>
      <c r="BX41" s="75"/>
      <c r="BY41" s="672"/>
      <c r="BZ41" s="76"/>
      <c r="CA41" s="674"/>
      <c r="CB41" s="175"/>
      <c r="CC41" s="679"/>
      <c r="CD41" s="679"/>
      <c r="CE41" s="679"/>
      <c r="CF41" s="679"/>
      <c r="CG41" s="679"/>
      <c r="CH41" s="679"/>
      <c r="CI41" s="679"/>
      <c r="CJ41" s="679"/>
      <c r="CK41" s="679"/>
      <c r="CL41" s="679"/>
      <c r="CM41" s="676"/>
      <c r="CN41" s="76"/>
      <c r="CO41" s="678"/>
      <c r="CP41" s="76"/>
      <c r="CQ41" s="670"/>
    </row>
    <row r="42" spans="1:95" ht="12" customHeight="1" x14ac:dyDescent="0.25">
      <c r="A42" s="644"/>
      <c r="B42" s="645"/>
      <c r="C42" s="516"/>
      <c r="D42" s="541"/>
      <c r="E42" s="653"/>
      <c r="F42" s="654"/>
      <c r="G42" s="654"/>
      <c r="H42" s="654"/>
      <c r="I42" s="653"/>
      <c r="J42" s="514"/>
      <c r="K42" s="173"/>
      <c r="L42" s="656"/>
      <c r="M42" s="655"/>
      <c r="N42" s="655"/>
      <c r="O42" s="655"/>
      <c r="P42" s="656"/>
      <c r="Q42" s="517"/>
      <c r="R42" s="221"/>
      <c r="S42" s="634"/>
      <c r="T42" s="632"/>
      <c r="U42" s="631"/>
      <c r="V42" s="634"/>
      <c r="W42" s="632"/>
      <c r="X42" s="631"/>
      <c r="Y42" s="634"/>
      <c r="Z42" s="632"/>
      <c r="AA42" s="631"/>
      <c r="AB42" s="634"/>
      <c r="AC42" s="632"/>
      <c r="AD42" s="631"/>
      <c r="AE42" s="634"/>
      <c r="AF42" s="632"/>
      <c r="AG42" s="631"/>
      <c r="AH42" s="222"/>
      <c r="AI42" s="221"/>
      <c r="AJ42" s="663"/>
      <c r="AK42" s="661"/>
      <c r="AL42" s="666"/>
      <c r="AM42" s="663"/>
      <c r="AN42" s="661"/>
      <c r="AO42" s="666"/>
      <c r="AP42" s="663"/>
      <c r="AQ42" s="661"/>
      <c r="AR42" s="666"/>
      <c r="AS42" s="663"/>
      <c r="AT42" s="661"/>
      <c r="AU42" s="666"/>
      <c r="AV42" s="663"/>
      <c r="AW42" s="661"/>
      <c r="AX42" s="661"/>
      <c r="AY42" s="516" t="s">
        <v>84</v>
      </c>
      <c r="AZ42" s="75"/>
      <c r="BA42" s="634"/>
      <c r="BB42" s="632"/>
      <c r="BC42" s="631"/>
      <c r="BD42" s="634"/>
      <c r="BE42" s="632"/>
      <c r="BF42" s="631"/>
      <c r="BG42" s="634"/>
      <c r="BH42" s="632"/>
      <c r="BI42" s="631"/>
      <c r="BJ42" s="634"/>
      <c r="BK42" s="632"/>
      <c r="BL42" s="631"/>
      <c r="BM42" s="634"/>
      <c r="BN42" s="632"/>
      <c r="BO42" s="631"/>
      <c r="BP42" s="85" t="s">
        <v>93</v>
      </c>
      <c r="BQ42" s="173"/>
      <c r="BR42" s="690"/>
      <c r="BS42" s="691"/>
      <c r="BT42" s="691"/>
      <c r="BU42" s="691"/>
      <c r="BV42" s="690"/>
      <c r="BW42" s="685"/>
      <c r="BX42" s="75"/>
      <c r="BY42" s="672"/>
      <c r="BZ42" s="76"/>
      <c r="CA42" s="674"/>
      <c r="CB42" s="175"/>
      <c r="CC42" s="679"/>
      <c r="CD42" s="679"/>
      <c r="CE42" s="679"/>
      <c r="CF42" s="679"/>
      <c r="CG42" s="679"/>
      <c r="CH42" s="679"/>
      <c r="CI42" s="679"/>
      <c r="CJ42" s="679"/>
      <c r="CK42" s="679"/>
      <c r="CL42" s="679"/>
      <c r="CM42" s="676"/>
      <c r="CN42" s="76"/>
      <c r="CO42" s="678"/>
      <c r="CP42" s="76"/>
      <c r="CQ42" s="670"/>
    </row>
    <row r="43" spans="1:95" ht="12" customHeight="1" x14ac:dyDescent="0.25">
      <c r="A43" s="644"/>
      <c r="B43" s="645"/>
      <c r="C43" s="516"/>
      <c r="D43" s="541"/>
      <c r="E43" s="87"/>
      <c r="F43" s="88"/>
      <c r="G43" s="88"/>
      <c r="H43" s="88"/>
      <c r="I43" s="87"/>
      <c r="J43" s="514"/>
      <c r="K43" s="173"/>
      <c r="L43" s="89"/>
      <c r="M43" s="90"/>
      <c r="N43" s="90"/>
      <c r="O43" s="90"/>
      <c r="P43" s="89"/>
      <c r="Q43" s="519"/>
      <c r="R43" s="92"/>
      <c r="S43" s="93"/>
      <c r="T43" s="94"/>
      <c r="U43" s="95"/>
      <c r="V43" s="93"/>
      <c r="W43" s="94"/>
      <c r="X43" s="95"/>
      <c r="Y43" s="93"/>
      <c r="Z43" s="94"/>
      <c r="AA43" s="95"/>
      <c r="AB43" s="93"/>
      <c r="AC43" s="94"/>
      <c r="AD43" s="95"/>
      <c r="AE43" s="93"/>
      <c r="AF43" s="94"/>
      <c r="AG43" s="95"/>
      <c r="AH43" s="96"/>
      <c r="AI43" s="92"/>
      <c r="AJ43" s="97"/>
      <c r="AK43" s="98"/>
      <c r="AL43" s="99"/>
      <c r="AM43" s="97"/>
      <c r="AN43" s="98"/>
      <c r="AO43" s="99"/>
      <c r="AP43" s="97"/>
      <c r="AQ43" s="98"/>
      <c r="AR43" s="99"/>
      <c r="AS43" s="97"/>
      <c r="AT43" s="98"/>
      <c r="AU43" s="99"/>
      <c r="AV43" s="97"/>
      <c r="AW43" s="98"/>
      <c r="AX43" s="560"/>
      <c r="AY43" s="516" t="s">
        <v>85</v>
      </c>
      <c r="AZ43" s="100"/>
      <c r="BA43" s="93"/>
      <c r="BB43" s="94"/>
      <c r="BC43" s="95"/>
      <c r="BD43" s="93"/>
      <c r="BE43" s="94"/>
      <c r="BF43" s="95"/>
      <c r="BG43" s="93"/>
      <c r="BH43" s="94"/>
      <c r="BI43" s="95"/>
      <c r="BJ43" s="93"/>
      <c r="BK43" s="94"/>
      <c r="BL43" s="95"/>
      <c r="BM43" s="93"/>
      <c r="BN43" s="94"/>
      <c r="BO43" s="95"/>
      <c r="BP43" s="85" t="s">
        <v>94</v>
      </c>
      <c r="BQ43" s="173"/>
      <c r="BR43" s="187"/>
      <c r="BS43" s="188"/>
      <c r="BT43" s="188"/>
      <c r="BU43" s="188"/>
      <c r="BV43" s="187"/>
      <c r="BW43" s="531"/>
      <c r="BX43" s="100"/>
      <c r="BY43" s="189"/>
      <c r="BZ43" s="100"/>
      <c r="CA43" s="190"/>
      <c r="CB43" s="535"/>
      <c r="CC43" s="103"/>
      <c r="CD43" s="103"/>
      <c r="CE43" s="103"/>
      <c r="CF43" s="103"/>
      <c r="CG43" s="103"/>
      <c r="CH43" s="103"/>
      <c r="CI43" s="103"/>
      <c r="CJ43" s="103"/>
      <c r="CK43" s="103"/>
      <c r="CL43" s="103"/>
      <c r="CM43" s="113"/>
      <c r="CN43" s="100"/>
      <c r="CO43" s="101"/>
      <c r="CP43" s="100"/>
      <c r="CQ43" s="102"/>
    </row>
    <row r="44" spans="1:95" ht="15" customHeight="1" x14ac:dyDescent="0.25">
      <c r="A44" s="644"/>
      <c r="B44" s="645"/>
      <c r="C44" s="545" t="s">
        <v>40</v>
      </c>
      <c r="D44" s="542"/>
      <c r="E44" s="536" t="s">
        <v>40</v>
      </c>
      <c r="F44" s="107" t="s">
        <v>40</v>
      </c>
      <c r="G44" s="107" t="s">
        <v>40</v>
      </c>
      <c r="H44" s="107" t="s">
        <v>40</v>
      </c>
      <c r="I44" s="193" t="s">
        <v>40</v>
      </c>
      <c r="J44" s="536" t="s">
        <v>72</v>
      </c>
      <c r="K44" s="535"/>
      <c r="L44" s="520" t="s">
        <v>40</v>
      </c>
      <c r="M44" s="109" t="s">
        <v>40</v>
      </c>
      <c r="N44" s="109" t="s">
        <v>40</v>
      </c>
      <c r="O44" s="109" t="s">
        <v>40</v>
      </c>
      <c r="P44" s="111" t="s">
        <v>40</v>
      </c>
      <c r="Q44" s="520" t="s">
        <v>72</v>
      </c>
      <c r="R44" s="100"/>
      <c r="S44" s="536" t="s">
        <v>40</v>
      </c>
      <c r="T44" s="107" t="s">
        <v>40</v>
      </c>
      <c r="U44" s="107" t="s">
        <v>40</v>
      </c>
      <c r="V44" s="107" t="s">
        <v>40</v>
      </c>
      <c r="W44" s="107" t="s">
        <v>40</v>
      </c>
      <c r="X44" s="107" t="s">
        <v>40</v>
      </c>
      <c r="Y44" s="107" t="s">
        <v>40</v>
      </c>
      <c r="Z44" s="107" t="s">
        <v>40</v>
      </c>
      <c r="AA44" s="107" t="s">
        <v>40</v>
      </c>
      <c r="AB44" s="107" t="s">
        <v>40</v>
      </c>
      <c r="AC44" s="107" t="s">
        <v>40</v>
      </c>
      <c r="AD44" s="107" t="s">
        <v>40</v>
      </c>
      <c r="AE44" s="107" t="s">
        <v>40</v>
      </c>
      <c r="AF44" s="107" t="s">
        <v>40</v>
      </c>
      <c r="AG44" s="107" t="s">
        <v>40</v>
      </c>
      <c r="AH44" s="108" t="s">
        <v>72</v>
      </c>
      <c r="AI44" s="100"/>
      <c r="AJ44" s="520" t="s">
        <v>40</v>
      </c>
      <c r="AK44" s="109" t="s">
        <v>40</v>
      </c>
      <c r="AL44" s="109" t="s">
        <v>40</v>
      </c>
      <c r="AM44" s="109" t="s">
        <v>40</v>
      </c>
      <c r="AN44" s="109" t="s">
        <v>40</v>
      </c>
      <c r="AO44" s="109" t="s">
        <v>40</v>
      </c>
      <c r="AP44" s="109" t="s">
        <v>40</v>
      </c>
      <c r="AQ44" s="109" t="s">
        <v>40</v>
      </c>
      <c r="AR44" s="109" t="s">
        <v>40</v>
      </c>
      <c r="AS44" s="109" t="s">
        <v>40</v>
      </c>
      <c r="AT44" s="109" t="s">
        <v>40</v>
      </c>
      <c r="AU44" s="109" t="s">
        <v>40</v>
      </c>
      <c r="AV44" s="109" t="s">
        <v>40</v>
      </c>
      <c r="AW44" s="109" t="s">
        <v>40</v>
      </c>
      <c r="AX44" s="111" t="s">
        <v>40</v>
      </c>
      <c r="AY44" s="520" t="s">
        <v>72</v>
      </c>
      <c r="AZ44" s="100"/>
      <c r="BA44" s="536" t="s">
        <v>40</v>
      </c>
      <c r="BB44" s="107" t="s">
        <v>40</v>
      </c>
      <c r="BC44" s="107" t="s">
        <v>40</v>
      </c>
      <c r="BD44" s="107" t="s">
        <v>40</v>
      </c>
      <c r="BE44" s="107" t="s">
        <v>40</v>
      </c>
      <c r="BF44" s="107" t="s">
        <v>40</v>
      </c>
      <c r="BG44" s="107" t="s">
        <v>40</v>
      </c>
      <c r="BH44" s="107" t="s">
        <v>40</v>
      </c>
      <c r="BI44" s="107" t="s">
        <v>40</v>
      </c>
      <c r="BJ44" s="107" t="s">
        <v>40</v>
      </c>
      <c r="BK44" s="107" t="s">
        <v>40</v>
      </c>
      <c r="BL44" s="107" t="s">
        <v>40</v>
      </c>
      <c r="BM44" s="107" t="s">
        <v>40</v>
      </c>
      <c r="BN44" s="107" t="s">
        <v>40</v>
      </c>
      <c r="BO44" s="107" t="s">
        <v>40</v>
      </c>
      <c r="BP44" s="108" t="s">
        <v>72</v>
      </c>
      <c r="BQ44" s="535"/>
      <c r="BR44" s="562" t="s">
        <v>40</v>
      </c>
      <c r="BS44" s="223" t="s">
        <v>40</v>
      </c>
      <c r="BT44" s="223" t="s">
        <v>40</v>
      </c>
      <c r="BU44" s="223" t="s">
        <v>40</v>
      </c>
      <c r="BV44" s="563" t="s">
        <v>40</v>
      </c>
      <c r="BW44" s="192" t="s">
        <v>72</v>
      </c>
      <c r="BX44" s="100"/>
      <c r="BY44" s="193" t="s">
        <v>40</v>
      </c>
      <c r="BZ44" s="100"/>
      <c r="CA44" s="190" t="s">
        <v>40</v>
      </c>
      <c r="CB44" s="535"/>
      <c r="CC44" s="569" t="s">
        <v>40</v>
      </c>
      <c r="CD44" s="113" t="s">
        <v>40</v>
      </c>
      <c r="CE44" s="113" t="s">
        <v>40</v>
      </c>
      <c r="CF44" s="113" t="s">
        <v>40</v>
      </c>
      <c r="CG44" s="113" t="s">
        <v>40</v>
      </c>
      <c r="CH44" s="113" t="s">
        <v>40</v>
      </c>
      <c r="CI44" s="113" t="s">
        <v>40</v>
      </c>
      <c r="CJ44" s="113" t="s">
        <v>40</v>
      </c>
      <c r="CK44" s="113" t="s">
        <v>40</v>
      </c>
      <c r="CL44" s="104" t="s">
        <v>40</v>
      </c>
      <c r="CM44" s="113" t="s">
        <v>72</v>
      </c>
      <c r="CN44" s="100"/>
      <c r="CO44" s="101" t="s">
        <v>40</v>
      </c>
      <c r="CP44" s="100"/>
      <c r="CQ44" s="102" t="s">
        <v>40</v>
      </c>
    </row>
    <row r="45" spans="1:95" ht="15" customHeight="1" x14ac:dyDescent="0.25">
      <c r="A45" s="644"/>
      <c r="B45" s="645"/>
      <c r="C45" s="123">
        <v>1</v>
      </c>
      <c r="D45" s="543"/>
      <c r="E45" s="537" t="s">
        <v>38</v>
      </c>
      <c r="F45" s="181" t="s">
        <v>39</v>
      </c>
      <c r="G45" s="181" t="s">
        <v>41</v>
      </c>
      <c r="H45" s="181" t="s">
        <v>42</v>
      </c>
      <c r="I45" s="118" t="s">
        <v>43</v>
      </c>
      <c r="J45" s="554">
        <v>2</v>
      </c>
      <c r="K45" s="534"/>
      <c r="L45" s="558" t="s">
        <v>44</v>
      </c>
      <c r="M45" s="182" t="s">
        <v>45</v>
      </c>
      <c r="N45" s="182" t="s">
        <v>46</v>
      </c>
      <c r="O45" s="182" t="s">
        <v>47</v>
      </c>
      <c r="P45" s="180" t="s">
        <v>48</v>
      </c>
      <c r="Q45" s="123">
        <v>3</v>
      </c>
      <c r="R45" s="115"/>
      <c r="S45" s="627" t="s">
        <v>36</v>
      </c>
      <c r="T45" s="628"/>
      <c r="U45" s="629"/>
      <c r="V45" s="640" t="s">
        <v>49</v>
      </c>
      <c r="W45" s="628"/>
      <c r="X45" s="629"/>
      <c r="Y45" s="640" t="s">
        <v>50</v>
      </c>
      <c r="Z45" s="628"/>
      <c r="AA45" s="629"/>
      <c r="AB45" s="640" t="s">
        <v>51</v>
      </c>
      <c r="AC45" s="628"/>
      <c r="AD45" s="629"/>
      <c r="AE45" s="640" t="s">
        <v>52</v>
      </c>
      <c r="AF45" s="628"/>
      <c r="AG45" s="629"/>
      <c r="AH45" s="119">
        <v>4</v>
      </c>
      <c r="AI45" s="115"/>
      <c r="AJ45" s="641" t="s">
        <v>61</v>
      </c>
      <c r="AK45" s="636"/>
      <c r="AL45" s="637"/>
      <c r="AM45" s="635" t="s">
        <v>62</v>
      </c>
      <c r="AN45" s="636"/>
      <c r="AO45" s="637"/>
      <c r="AP45" s="635" t="s">
        <v>63</v>
      </c>
      <c r="AQ45" s="636"/>
      <c r="AR45" s="637"/>
      <c r="AS45" s="635" t="s">
        <v>65</v>
      </c>
      <c r="AT45" s="636"/>
      <c r="AU45" s="637"/>
      <c r="AV45" s="635" t="s">
        <v>64</v>
      </c>
      <c r="AW45" s="636"/>
      <c r="AX45" s="638"/>
      <c r="AY45" s="123">
        <v>5</v>
      </c>
      <c r="AZ45" s="115"/>
      <c r="BA45" s="627" t="s">
        <v>87</v>
      </c>
      <c r="BB45" s="628"/>
      <c r="BC45" s="629"/>
      <c r="BD45" s="640" t="s">
        <v>88</v>
      </c>
      <c r="BE45" s="628"/>
      <c r="BF45" s="629"/>
      <c r="BG45" s="640" t="s">
        <v>89</v>
      </c>
      <c r="BH45" s="628"/>
      <c r="BI45" s="629"/>
      <c r="BJ45" s="640" t="s">
        <v>90</v>
      </c>
      <c r="BK45" s="628"/>
      <c r="BL45" s="629"/>
      <c r="BM45" s="640" t="s">
        <v>86</v>
      </c>
      <c r="BN45" s="628"/>
      <c r="BO45" s="629"/>
      <c r="BP45" s="119">
        <v>6</v>
      </c>
      <c r="BQ45" s="534"/>
      <c r="BR45" s="195" t="s">
        <v>95</v>
      </c>
      <c r="BS45" s="195" t="s">
        <v>96</v>
      </c>
      <c r="BT45" s="195" t="s">
        <v>97</v>
      </c>
      <c r="BU45" s="195" t="s">
        <v>98</v>
      </c>
      <c r="BV45" s="564" t="s">
        <v>99</v>
      </c>
      <c r="BW45" s="195">
        <v>7</v>
      </c>
      <c r="BX45" s="115"/>
      <c r="BY45" s="196">
        <v>8</v>
      </c>
      <c r="BZ45" s="125"/>
      <c r="CA45" s="197">
        <v>9</v>
      </c>
      <c r="CB45" s="534"/>
      <c r="CC45" s="127" t="s">
        <v>100</v>
      </c>
      <c r="CD45" s="127" t="s">
        <v>101</v>
      </c>
      <c r="CE45" s="127" t="s">
        <v>102</v>
      </c>
      <c r="CF45" s="127" t="s">
        <v>103</v>
      </c>
      <c r="CG45" s="127" t="s">
        <v>104</v>
      </c>
      <c r="CH45" s="127" t="s">
        <v>136</v>
      </c>
      <c r="CI45" s="127" t="s">
        <v>137</v>
      </c>
      <c r="CJ45" s="127" t="s">
        <v>138</v>
      </c>
      <c r="CK45" s="127" t="s">
        <v>139</v>
      </c>
      <c r="CL45" s="128" t="s">
        <v>140</v>
      </c>
      <c r="CM45" s="127">
        <v>10</v>
      </c>
      <c r="CN45" s="115"/>
      <c r="CO45" s="129">
        <v>11</v>
      </c>
      <c r="CP45" s="115"/>
      <c r="CQ45" s="126">
        <v>12</v>
      </c>
    </row>
    <row r="46" spans="1:95" ht="27" customHeight="1" thickBot="1" x14ac:dyDescent="0.3">
      <c r="A46" s="646"/>
      <c r="B46" s="647"/>
      <c r="C46" s="551" t="s">
        <v>66</v>
      </c>
      <c r="D46" s="544"/>
      <c r="E46" s="539" t="s">
        <v>66</v>
      </c>
      <c r="F46" s="132" t="s">
        <v>66</v>
      </c>
      <c r="G46" s="132" t="s">
        <v>66</v>
      </c>
      <c r="H46" s="132" t="s">
        <v>66</v>
      </c>
      <c r="I46" s="556" t="s">
        <v>66</v>
      </c>
      <c r="J46" s="555" t="s">
        <v>54</v>
      </c>
      <c r="K46" s="557"/>
      <c r="L46" s="551" t="s">
        <v>66</v>
      </c>
      <c r="M46" s="136" t="s">
        <v>66</v>
      </c>
      <c r="N46" s="136" t="s">
        <v>66</v>
      </c>
      <c r="O46" s="136" t="s">
        <v>66</v>
      </c>
      <c r="P46" s="559" t="s">
        <v>66</v>
      </c>
      <c r="Q46" s="147" t="s">
        <v>54</v>
      </c>
      <c r="R46" s="134"/>
      <c r="S46" s="141" t="s">
        <v>66</v>
      </c>
      <c r="T46" s="139" t="s">
        <v>55</v>
      </c>
      <c r="U46" s="140" t="s">
        <v>53</v>
      </c>
      <c r="V46" s="141" t="s">
        <v>66</v>
      </c>
      <c r="W46" s="139" t="s">
        <v>55</v>
      </c>
      <c r="X46" s="140" t="s">
        <v>53</v>
      </c>
      <c r="Y46" s="141" t="s">
        <v>66</v>
      </c>
      <c r="Z46" s="139" t="s">
        <v>55</v>
      </c>
      <c r="AA46" s="140" t="s">
        <v>53</v>
      </c>
      <c r="AB46" s="141" t="s">
        <v>66</v>
      </c>
      <c r="AC46" s="139" t="s">
        <v>55</v>
      </c>
      <c r="AD46" s="140" t="s">
        <v>53</v>
      </c>
      <c r="AE46" s="141" t="s">
        <v>66</v>
      </c>
      <c r="AF46" s="139" t="s">
        <v>55</v>
      </c>
      <c r="AG46" s="140" t="s">
        <v>53</v>
      </c>
      <c r="AH46" s="133" t="s">
        <v>54</v>
      </c>
      <c r="AI46" s="134"/>
      <c r="AJ46" s="145" t="s">
        <v>66</v>
      </c>
      <c r="AK46" s="143" t="s">
        <v>55</v>
      </c>
      <c r="AL46" s="144" t="s">
        <v>53</v>
      </c>
      <c r="AM46" s="145" t="s">
        <v>66</v>
      </c>
      <c r="AN46" s="143" t="s">
        <v>55</v>
      </c>
      <c r="AO46" s="144" t="s">
        <v>53</v>
      </c>
      <c r="AP46" s="145" t="s">
        <v>66</v>
      </c>
      <c r="AQ46" s="143" t="s">
        <v>55</v>
      </c>
      <c r="AR46" s="144" t="s">
        <v>53</v>
      </c>
      <c r="AS46" s="145" t="s">
        <v>66</v>
      </c>
      <c r="AT46" s="143" t="s">
        <v>55</v>
      </c>
      <c r="AU46" s="144" t="s">
        <v>53</v>
      </c>
      <c r="AV46" s="145" t="s">
        <v>66</v>
      </c>
      <c r="AW46" s="143" t="s">
        <v>55</v>
      </c>
      <c r="AX46" s="146" t="s">
        <v>53</v>
      </c>
      <c r="AY46" s="147" t="s">
        <v>54</v>
      </c>
      <c r="AZ46" s="134"/>
      <c r="BA46" s="141" t="s">
        <v>66</v>
      </c>
      <c r="BB46" s="139" t="s">
        <v>55</v>
      </c>
      <c r="BC46" s="140" t="s">
        <v>53</v>
      </c>
      <c r="BD46" s="141" t="s">
        <v>66</v>
      </c>
      <c r="BE46" s="139" t="s">
        <v>55</v>
      </c>
      <c r="BF46" s="140" t="s">
        <v>53</v>
      </c>
      <c r="BG46" s="141" t="s">
        <v>66</v>
      </c>
      <c r="BH46" s="139" t="s">
        <v>55</v>
      </c>
      <c r="BI46" s="140" t="s">
        <v>53</v>
      </c>
      <c r="BJ46" s="141" t="s">
        <v>66</v>
      </c>
      <c r="BK46" s="139" t="s">
        <v>55</v>
      </c>
      <c r="BL46" s="140" t="s">
        <v>53</v>
      </c>
      <c r="BM46" s="141" t="s">
        <v>66</v>
      </c>
      <c r="BN46" s="139" t="s">
        <v>55</v>
      </c>
      <c r="BO46" s="140" t="s">
        <v>53</v>
      </c>
      <c r="BP46" s="133" t="s">
        <v>54</v>
      </c>
      <c r="BQ46" s="557"/>
      <c r="BR46" s="225" t="s">
        <v>66</v>
      </c>
      <c r="BS46" s="225" t="s">
        <v>66</v>
      </c>
      <c r="BT46" s="225" t="s">
        <v>66</v>
      </c>
      <c r="BU46" s="225" t="s">
        <v>66</v>
      </c>
      <c r="BV46" s="565" t="s">
        <v>66</v>
      </c>
      <c r="BW46" s="207" t="s">
        <v>54</v>
      </c>
      <c r="BX46" s="134"/>
      <c r="BY46" s="208" t="s">
        <v>54</v>
      </c>
      <c r="BZ46" s="134"/>
      <c r="CA46" s="209" t="s">
        <v>54</v>
      </c>
      <c r="CB46" s="557"/>
      <c r="CC46" s="692" t="s">
        <v>142</v>
      </c>
      <c r="CD46" s="693"/>
      <c r="CE46" s="693"/>
      <c r="CF46" s="693"/>
      <c r="CG46" s="693"/>
      <c r="CH46" s="693"/>
      <c r="CI46" s="693"/>
      <c r="CJ46" s="693"/>
      <c r="CK46" s="693"/>
      <c r="CL46" s="693"/>
      <c r="CM46" s="570" t="s">
        <v>54</v>
      </c>
      <c r="CN46" s="134"/>
      <c r="CO46" s="148" t="s">
        <v>54</v>
      </c>
      <c r="CP46" s="134"/>
      <c r="CQ46" s="131" t="s">
        <v>66</v>
      </c>
    </row>
    <row r="47" spans="1:95" s="154" customFormat="1" ht="19.899999999999999" customHeight="1" thickTop="1" thickBot="1" x14ac:dyDescent="0.3">
      <c r="A47" s="484">
        <v>1</v>
      </c>
      <c r="B47" s="226" t="s">
        <v>1</v>
      </c>
      <c r="C47" s="550"/>
      <c r="D47" s="231"/>
      <c r="E47" s="525"/>
      <c r="F47" s="261"/>
      <c r="G47" s="261"/>
      <c r="H47" s="261"/>
      <c r="I47" s="529"/>
      <c r="J47" s="287">
        <f>E47+F47+G47+H47+I47</f>
        <v>0</v>
      </c>
      <c r="K47" s="233"/>
      <c r="L47" s="525"/>
      <c r="M47" s="261"/>
      <c r="N47" s="261"/>
      <c r="O47" s="261"/>
      <c r="P47" s="529"/>
      <c r="Q47" s="287">
        <f>L47+M47+N47+O47+P47</f>
        <v>0</v>
      </c>
      <c r="R47" s="240"/>
      <c r="S47" s="525"/>
      <c r="T47" s="342">
        <f>S47*$S$9</f>
        <v>0</v>
      </c>
      <c r="U47" s="343">
        <f>T47</f>
        <v>0</v>
      </c>
      <c r="V47" s="261"/>
      <c r="W47" s="342">
        <f>V47*$V$9</f>
        <v>0</v>
      </c>
      <c r="X47" s="343">
        <f>W47</f>
        <v>0</v>
      </c>
      <c r="Y47" s="261"/>
      <c r="Z47" s="342">
        <f>Y47*$Y$9</f>
        <v>0</v>
      </c>
      <c r="AA47" s="343">
        <f>Z47</f>
        <v>0</v>
      </c>
      <c r="AB47" s="261"/>
      <c r="AC47" s="342">
        <f>AB47*$AB$9</f>
        <v>0</v>
      </c>
      <c r="AD47" s="343">
        <f>AC47</f>
        <v>0</v>
      </c>
      <c r="AE47" s="261"/>
      <c r="AF47" s="342">
        <f>AE47*$AE$9</f>
        <v>0</v>
      </c>
      <c r="AG47" s="286">
        <f>AF47</f>
        <v>0</v>
      </c>
      <c r="AH47" s="344">
        <f>U47+X47+AA47+AD47+AG47</f>
        <v>0</v>
      </c>
      <c r="AI47" s="240"/>
      <c r="AJ47" s="525"/>
      <c r="AK47" s="342">
        <f>AJ47*$AJ$9</f>
        <v>0</v>
      </c>
      <c r="AL47" s="343">
        <f>AK47</f>
        <v>0</v>
      </c>
      <c r="AM47" s="261"/>
      <c r="AN47" s="342">
        <f>AM47*$AM$9</f>
        <v>0</v>
      </c>
      <c r="AO47" s="343">
        <f>AN47</f>
        <v>0</v>
      </c>
      <c r="AP47" s="261"/>
      <c r="AQ47" s="342">
        <f>AP47*$AP$9</f>
        <v>0</v>
      </c>
      <c r="AR47" s="343">
        <f>AQ47</f>
        <v>0</v>
      </c>
      <c r="AS47" s="261"/>
      <c r="AT47" s="342">
        <f>AS47*$AS$9</f>
        <v>0</v>
      </c>
      <c r="AU47" s="343">
        <f>AT47</f>
        <v>0</v>
      </c>
      <c r="AV47" s="261"/>
      <c r="AW47" s="342">
        <f>AV47*$AV$9</f>
        <v>0</v>
      </c>
      <c r="AX47" s="343">
        <f>AW47</f>
        <v>0</v>
      </c>
      <c r="AY47" s="287">
        <f>AL47+AO47+AR47+AU47+AX47</f>
        <v>0</v>
      </c>
      <c r="AZ47" s="240"/>
      <c r="BA47" s="525"/>
      <c r="BB47" s="342">
        <f>BA47*$BA$9</f>
        <v>0</v>
      </c>
      <c r="BC47" s="343">
        <f>BB47</f>
        <v>0</v>
      </c>
      <c r="BD47" s="261"/>
      <c r="BE47" s="342">
        <f>BD47*$BD$9</f>
        <v>0</v>
      </c>
      <c r="BF47" s="343">
        <f>BE47</f>
        <v>0</v>
      </c>
      <c r="BG47" s="261"/>
      <c r="BH47" s="342">
        <f>BG47*$BG$9</f>
        <v>0</v>
      </c>
      <c r="BI47" s="343">
        <f>BH47</f>
        <v>0</v>
      </c>
      <c r="BJ47" s="261"/>
      <c r="BK47" s="342">
        <f>BJ47*$BJ$9</f>
        <v>0</v>
      </c>
      <c r="BL47" s="343">
        <f>BK47</f>
        <v>0</v>
      </c>
      <c r="BM47" s="261"/>
      <c r="BN47" s="342">
        <f>BM47*$BM$9</f>
        <v>0</v>
      </c>
      <c r="BO47" s="286">
        <f>BN47</f>
        <v>0</v>
      </c>
      <c r="BP47" s="281">
        <f>BC47+BF47+BI47+BL47+BO47</f>
        <v>0</v>
      </c>
      <c r="BQ47" s="233"/>
      <c r="BR47" s="525"/>
      <c r="BS47" s="261"/>
      <c r="BT47" s="261"/>
      <c r="BU47" s="261"/>
      <c r="BV47" s="529"/>
      <c r="BW47" s="287">
        <f>SUM(BR47:BV47)</f>
        <v>0</v>
      </c>
      <c r="BX47" s="240"/>
      <c r="BY47" s="282">
        <f>J47+Q47+AH47+AY47+BP47+BW47</f>
        <v>0</v>
      </c>
      <c r="BZ47" s="240"/>
      <c r="CA47" s="288">
        <f>C47+BY47</f>
        <v>0</v>
      </c>
      <c r="CB47" s="231"/>
      <c r="CC47" s="525"/>
      <c r="CD47" s="261"/>
      <c r="CE47" s="261"/>
      <c r="CF47" s="261"/>
      <c r="CG47" s="261"/>
      <c r="CH47" s="261"/>
      <c r="CI47" s="261"/>
      <c r="CJ47" s="261"/>
      <c r="CK47" s="261"/>
      <c r="CL47" s="529"/>
      <c r="CM47" s="280">
        <f>SUM(CC47:CL47)</f>
        <v>0</v>
      </c>
      <c r="CN47" s="240"/>
      <c r="CO47" s="282">
        <f>CA47-CM47</f>
        <v>0</v>
      </c>
      <c r="CP47" s="233"/>
      <c r="CQ47" s="261"/>
    </row>
    <row r="48" spans="1:95" s="154" customFormat="1" ht="19.899999999999999" customHeight="1" thickTop="1" thickBot="1" x14ac:dyDescent="0.3">
      <c r="A48" s="486">
        <v>2</v>
      </c>
      <c r="B48" s="216" t="s">
        <v>4</v>
      </c>
      <c r="C48" s="550"/>
      <c r="D48" s="231"/>
      <c r="E48" s="525"/>
      <c r="F48" s="261"/>
      <c r="G48" s="261"/>
      <c r="H48" s="261"/>
      <c r="I48" s="529"/>
      <c r="J48" s="259">
        <f t="shared" ref="J48:J53" si="161">E48+F48+G48+H48+I48</f>
        <v>0</v>
      </c>
      <c r="K48" s="233"/>
      <c r="L48" s="525"/>
      <c r="M48" s="261"/>
      <c r="N48" s="261"/>
      <c r="O48" s="261"/>
      <c r="P48" s="529"/>
      <c r="Q48" s="259">
        <f t="shared" ref="Q48:Q49" si="162">L48+M48+N48+O48+P48</f>
        <v>0</v>
      </c>
      <c r="R48" s="240"/>
      <c r="S48" s="525"/>
      <c r="T48" s="331">
        <f t="shared" ref="T48:T58" si="163">S48*$S$9</f>
        <v>0</v>
      </c>
      <c r="U48" s="332">
        <f t="shared" ref="U48:U58" si="164">T48</f>
        <v>0</v>
      </c>
      <c r="V48" s="261"/>
      <c r="W48" s="331">
        <f t="shared" ref="W48:W59" si="165">V48*$V$9</f>
        <v>0</v>
      </c>
      <c r="X48" s="332">
        <f t="shared" ref="X48:X58" si="166">W48</f>
        <v>0</v>
      </c>
      <c r="Y48" s="261"/>
      <c r="Z48" s="331">
        <f t="shared" ref="Z48:Z59" si="167">Y48*$Y$9</f>
        <v>0</v>
      </c>
      <c r="AA48" s="332">
        <f t="shared" ref="AA48:AA58" si="168">Z48</f>
        <v>0</v>
      </c>
      <c r="AB48" s="261"/>
      <c r="AC48" s="331">
        <f t="shared" ref="AC48:AC59" si="169">AB48*$AB$9</f>
        <v>0</v>
      </c>
      <c r="AD48" s="332">
        <f t="shared" ref="AD48:AD58" si="170">AC48</f>
        <v>0</v>
      </c>
      <c r="AE48" s="261"/>
      <c r="AF48" s="331">
        <f t="shared" ref="AF48:AF59" si="171">AE48*$AE$9</f>
        <v>0</v>
      </c>
      <c r="AG48" s="302">
        <f t="shared" ref="AG48:AG58" si="172">AF48</f>
        <v>0</v>
      </c>
      <c r="AH48" s="345">
        <f t="shared" ref="AH48:AH58" si="173">U48+X48+AA48+AD48+AG48</f>
        <v>0</v>
      </c>
      <c r="AI48" s="240"/>
      <c r="AJ48" s="525"/>
      <c r="AK48" s="331">
        <f t="shared" ref="AK48:AK59" si="174">AJ48*$AJ$9</f>
        <v>0</v>
      </c>
      <c r="AL48" s="332">
        <f t="shared" ref="AL48:AL58" si="175">AK48</f>
        <v>0</v>
      </c>
      <c r="AM48" s="261"/>
      <c r="AN48" s="331">
        <f t="shared" ref="AN48:AN59" si="176">AM48*$AM$9</f>
        <v>0</v>
      </c>
      <c r="AO48" s="332">
        <f t="shared" ref="AO48:AO58" si="177">AN48</f>
        <v>0</v>
      </c>
      <c r="AP48" s="261"/>
      <c r="AQ48" s="331">
        <f t="shared" ref="AQ48:AQ59" si="178">AP48*$AP$9</f>
        <v>0</v>
      </c>
      <c r="AR48" s="332">
        <f t="shared" ref="AR48:AR58" si="179">AQ48</f>
        <v>0</v>
      </c>
      <c r="AS48" s="261"/>
      <c r="AT48" s="331">
        <f t="shared" ref="AT48:AT59" si="180">AS48*$AS$9</f>
        <v>0</v>
      </c>
      <c r="AU48" s="332">
        <f t="shared" ref="AU48:AU58" si="181">AT48</f>
        <v>0</v>
      </c>
      <c r="AV48" s="261"/>
      <c r="AW48" s="331">
        <f t="shared" ref="AW48:AW59" si="182">AV48*$AV$9</f>
        <v>0</v>
      </c>
      <c r="AX48" s="332">
        <f t="shared" ref="AX48:AX58" si="183">AW48</f>
        <v>0</v>
      </c>
      <c r="AY48" s="259">
        <f t="shared" ref="AY48:AY58" si="184">AL48+AO48+AR48+AU48+AX48</f>
        <v>0</v>
      </c>
      <c r="AZ48" s="240"/>
      <c r="BA48" s="525"/>
      <c r="BB48" s="331">
        <f t="shared" ref="BB48:BB59" si="185">BA48*$BA$9</f>
        <v>0</v>
      </c>
      <c r="BC48" s="332">
        <f t="shared" ref="BC48:BC58" si="186">BB48</f>
        <v>0</v>
      </c>
      <c r="BD48" s="261"/>
      <c r="BE48" s="331">
        <f t="shared" ref="BE48:BE59" si="187">BD48*$BD$9</f>
        <v>0</v>
      </c>
      <c r="BF48" s="332">
        <f t="shared" ref="BF48:BF58" si="188">BE48</f>
        <v>0</v>
      </c>
      <c r="BG48" s="261"/>
      <c r="BH48" s="331">
        <f t="shared" ref="BH48:BH59" si="189">BG48*$BG$9</f>
        <v>0</v>
      </c>
      <c r="BI48" s="332">
        <f t="shared" ref="BI48:BI58" si="190">BH48</f>
        <v>0</v>
      </c>
      <c r="BJ48" s="261"/>
      <c r="BK48" s="331">
        <f t="shared" ref="BK48:BK59" si="191">BJ48*$BJ$9</f>
        <v>0</v>
      </c>
      <c r="BL48" s="332">
        <f t="shared" ref="BL48:BL58" si="192">BK48</f>
        <v>0</v>
      </c>
      <c r="BM48" s="261"/>
      <c r="BN48" s="331">
        <f t="shared" ref="BN48:BN59" si="193">BM48*$BM$9</f>
        <v>0</v>
      </c>
      <c r="BO48" s="302">
        <f t="shared" ref="BO48:BO58" si="194">BN48</f>
        <v>0</v>
      </c>
      <c r="BP48" s="257">
        <f t="shared" ref="BP48:BP58" si="195">BC48+BF48+BI48+BL48+BO48</f>
        <v>0</v>
      </c>
      <c r="BQ48" s="233"/>
      <c r="BR48" s="346"/>
      <c r="BS48" s="347"/>
      <c r="BT48" s="347"/>
      <c r="BU48" s="347"/>
      <c r="BV48" s="566"/>
      <c r="BW48" s="273"/>
      <c r="BX48" s="240"/>
      <c r="BY48" s="259">
        <f t="shared" ref="BY48:BY59" si="196">J48+Q48+AH48+AY48+BP48+BW48</f>
        <v>0</v>
      </c>
      <c r="BZ48" s="240"/>
      <c r="CA48" s="304">
        <f t="shared" ref="CA48:CA54" si="197">C48+BY48</f>
        <v>0</v>
      </c>
      <c r="CB48" s="231"/>
      <c r="CC48" s="525"/>
      <c r="CD48" s="261"/>
      <c r="CE48" s="261"/>
      <c r="CF48" s="261"/>
      <c r="CG48" s="261"/>
      <c r="CH48" s="261"/>
      <c r="CI48" s="261"/>
      <c r="CJ48" s="261"/>
      <c r="CK48" s="261"/>
      <c r="CL48" s="529"/>
      <c r="CM48" s="259">
        <f t="shared" ref="CM48:CM59" si="198">SUM(CC48:CL48)</f>
        <v>0</v>
      </c>
      <c r="CN48" s="240"/>
      <c r="CO48" s="259">
        <f t="shared" ref="CO48:CO59" si="199">CA48-CM48</f>
        <v>0</v>
      </c>
      <c r="CP48" s="233"/>
      <c r="CQ48" s="261"/>
    </row>
    <row r="49" spans="1:95" s="154" customFormat="1" ht="19.899999999999999" customHeight="1" thickTop="1" thickBot="1" x14ac:dyDescent="0.3">
      <c r="A49" s="486">
        <v>3</v>
      </c>
      <c r="B49" s="216" t="s">
        <v>5</v>
      </c>
      <c r="C49" s="550"/>
      <c r="D49" s="231"/>
      <c r="E49" s="525"/>
      <c r="F49" s="261"/>
      <c r="G49" s="261"/>
      <c r="H49" s="261"/>
      <c r="I49" s="529"/>
      <c r="J49" s="259">
        <f t="shared" si="161"/>
        <v>0</v>
      </c>
      <c r="K49" s="233"/>
      <c r="L49" s="525"/>
      <c r="M49" s="261"/>
      <c r="N49" s="261"/>
      <c r="O49" s="261"/>
      <c r="P49" s="529"/>
      <c r="Q49" s="259">
        <f t="shared" si="162"/>
        <v>0</v>
      </c>
      <c r="R49" s="240"/>
      <c r="S49" s="525"/>
      <c r="T49" s="331">
        <f t="shared" si="163"/>
        <v>0</v>
      </c>
      <c r="U49" s="332">
        <f t="shared" si="164"/>
        <v>0</v>
      </c>
      <c r="V49" s="261"/>
      <c r="W49" s="331">
        <f t="shared" si="165"/>
        <v>0</v>
      </c>
      <c r="X49" s="332">
        <f t="shared" si="166"/>
        <v>0</v>
      </c>
      <c r="Y49" s="261"/>
      <c r="Z49" s="331">
        <f t="shared" si="167"/>
        <v>0</v>
      </c>
      <c r="AA49" s="332">
        <f t="shared" si="168"/>
        <v>0</v>
      </c>
      <c r="AB49" s="261"/>
      <c r="AC49" s="331">
        <f t="shared" si="169"/>
        <v>0</v>
      </c>
      <c r="AD49" s="332">
        <f t="shared" si="170"/>
        <v>0</v>
      </c>
      <c r="AE49" s="261"/>
      <c r="AF49" s="331">
        <f t="shared" si="171"/>
        <v>0</v>
      </c>
      <c r="AG49" s="302">
        <f t="shared" si="172"/>
        <v>0</v>
      </c>
      <c r="AH49" s="345">
        <f t="shared" si="173"/>
        <v>0</v>
      </c>
      <c r="AI49" s="240"/>
      <c r="AJ49" s="525"/>
      <c r="AK49" s="331">
        <f t="shared" si="174"/>
        <v>0</v>
      </c>
      <c r="AL49" s="332">
        <f t="shared" si="175"/>
        <v>0</v>
      </c>
      <c r="AM49" s="261"/>
      <c r="AN49" s="331">
        <f t="shared" si="176"/>
        <v>0</v>
      </c>
      <c r="AO49" s="332">
        <f t="shared" si="177"/>
        <v>0</v>
      </c>
      <c r="AP49" s="261"/>
      <c r="AQ49" s="331">
        <f t="shared" si="178"/>
        <v>0</v>
      </c>
      <c r="AR49" s="332">
        <f t="shared" si="179"/>
        <v>0</v>
      </c>
      <c r="AS49" s="261"/>
      <c r="AT49" s="331">
        <f t="shared" si="180"/>
        <v>0</v>
      </c>
      <c r="AU49" s="332">
        <f t="shared" si="181"/>
        <v>0</v>
      </c>
      <c r="AV49" s="261"/>
      <c r="AW49" s="331">
        <f t="shared" si="182"/>
        <v>0</v>
      </c>
      <c r="AX49" s="332">
        <f t="shared" si="183"/>
        <v>0</v>
      </c>
      <c r="AY49" s="259">
        <f t="shared" si="184"/>
        <v>0</v>
      </c>
      <c r="AZ49" s="240"/>
      <c r="BA49" s="525"/>
      <c r="BB49" s="331">
        <f t="shared" si="185"/>
        <v>0</v>
      </c>
      <c r="BC49" s="332">
        <f t="shared" si="186"/>
        <v>0</v>
      </c>
      <c r="BD49" s="261"/>
      <c r="BE49" s="331">
        <f t="shared" si="187"/>
        <v>0</v>
      </c>
      <c r="BF49" s="332">
        <f t="shared" si="188"/>
        <v>0</v>
      </c>
      <c r="BG49" s="261"/>
      <c r="BH49" s="331">
        <f t="shared" si="189"/>
        <v>0</v>
      </c>
      <c r="BI49" s="332">
        <f t="shared" si="190"/>
        <v>0</v>
      </c>
      <c r="BJ49" s="261"/>
      <c r="BK49" s="331">
        <f t="shared" si="191"/>
        <v>0</v>
      </c>
      <c r="BL49" s="332">
        <f t="shared" si="192"/>
        <v>0</v>
      </c>
      <c r="BM49" s="261"/>
      <c r="BN49" s="331">
        <f t="shared" si="193"/>
        <v>0</v>
      </c>
      <c r="BO49" s="302">
        <f t="shared" si="194"/>
        <v>0</v>
      </c>
      <c r="BP49" s="257">
        <f t="shared" si="195"/>
        <v>0</v>
      </c>
      <c r="BQ49" s="233"/>
      <c r="BR49" s="273"/>
      <c r="BS49" s="303"/>
      <c r="BT49" s="303"/>
      <c r="BU49" s="303"/>
      <c r="BV49" s="567"/>
      <c r="BW49" s="273"/>
      <c r="BX49" s="240"/>
      <c r="BY49" s="259">
        <f t="shared" si="196"/>
        <v>0</v>
      </c>
      <c r="BZ49" s="240"/>
      <c r="CA49" s="304">
        <f t="shared" si="197"/>
        <v>0</v>
      </c>
      <c r="CB49" s="231"/>
      <c r="CC49" s="525"/>
      <c r="CD49" s="261"/>
      <c r="CE49" s="261"/>
      <c r="CF49" s="261"/>
      <c r="CG49" s="261"/>
      <c r="CH49" s="261"/>
      <c r="CI49" s="261"/>
      <c r="CJ49" s="261"/>
      <c r="CK49" s="261"/>
      <c r="CL49" s="529"/>
      <c r="CM49" s="259">
        <f t="shared" si="198"/>
        <v>0</v>
      </c>
      <c r="CN49" s="240"/>
      <c r="CO49" s="259">
        <f t="shared" si="199"/>
        <v>0</v>
      </c>
      <c r="CP49" s="233"/>
      <c r="CQ49" s="261"/>
    </row>
    <row r="50" spans="1:95" s="154" customFormat="1" ht="19.899999999999999" customHeight="1" thickTop="1" thickBot="1" x14ac:dyDescent="0.3">
      <c r="A50" s="489">
        <v>4</v>
      </c>
      <c r="B50" s="216" t="s">
        <v>10</v>
      </c>
      <c r="C50" s="277">
        <f>C51+C52+C53+C54</f>
        <v>0</v>
      </c>
      <c r="D50" s="231"/>
      <c r="E50" s="277">
        <f>E51+E52+E53+E54</f>
        <v>0</v>
      </c>
      <c r="F50" s="299">
        <f t="shared" ref="F50:I50" si="200">F51+F52+F53+F54</f>
        <v>0</v>
      </c>
      <c r="G50" s="299">
        <f t="shared" si="200"/>
        <v>0</v>
      </c>
      <c r="H50" s="299">
        <f t="shared" si="200"/>
        <v>0</v>
      </c>
      <c r="I50" s="300">
        <f t="shared" si="200"/>
        <v>0</v>
      </c>
      <c r="J50" s="259">
        <f>E50+F50+G50+H50+I50</f>
        <v>0</v>
      </c>
      <c r="K50" s="233"/>
      <c r="L50" s="277">
        <f>L51+L52+L53+L54</f>
        <v>0</v>
      </c>
      <c r="M50" s="299">
        <f t="shared" ref="M50:P50" si="201">M51+M52+M53+M54</f>
        <v>0</v>
      </c>
      <c r="N50" s="299">
        <f t="shared" si="201"/>
        <v>0</v>
      </c>
      <c r="O50" s="299">
        <f t="shared" si="201"/>
        <v>0</v>
      </c>
      <c r="P50" s="300">
        <f t="shared" si="201"/>
        <v>0</v>
      </c>
      <c r="Q50" s="259">
        <f>L50+M50+N50+O50+P50</f>
        <v>0</v>
      </c>
      <c r="R50" s="240"/>
      <c r="S50" s="256">
        <f>S51+S52+S53+S54</f>
        <v>0</v>
      </c>
      <c r="T50" s="301">
        <f t="shared" si="163"/>
        <v>0</v>
      </c>
      <c r="U50" s="302">
        <f t="shared" si="164"/>
        <v>0</v>
      </c>
      <c r="V50" s="300">
        <f>V51+V52+V53+V54</f>
        <v>0</v>
      </c>
      <c r="W50" s="301">
        <f t="shared" si="165"/>
        <v>0</v>
      </c>
      <c r="X50" s="302">
        <f t="shared" si="166"/>
        <v>0</v>
      </c>
      <c r="Y50" s="300">
        <f>Y51+Y52+Y53+Y54</f>
        <v>0</v>
      </c>
      <c r="Z50" s="301">
        <f t="shared" si="167"/>
        <v>0</v>
      </c>
      <c r="AA50" s="302">
        <f t="shared" si="168"/>
        <v>0</v>
      </c>
      <c r="AB50" s="300">
        <f>AB51+AB52+AB53+AB54</f>
        <v>0</v>
      </c>
      <c r="AC50" s="301">
        <f t="shared" si="169"/>
        <v>0</v>
      </c>
      <c r="AD50" s="302">
        <f t="shared" si="170"/>
        <v>0</v>
      </c>
      <c r="AE50" s="300">
        <f>AE51+AE52+AE53+AE54</f>
        <v>0</v>
      </c>
      <c r="AF50" s="301">
        <f t="shared" si="171"/>
        <v>0</v>
      </c>
      <c r="AG50" s="302">
        <f t="shared" si="172"/>
        <v>0</v>
      </c>
      <c r="AH50" s="345">
        <f t="shared" si="173"/>
        <v>0</v>
      </c>
      <c r="AI50" s="240"/>
      <c r="AJ50" s="256">
        <f>AJ51+AJ52+AJ53+AJ54</f>
        <v>0</v>
      </c>
      <c r="AK50" s="301">
        <f t="shared" si="174"/>
        <v>0</v>
      </c>
      <c r="AL50" s="302">
        <f t="shared" si="175"/>
        <v>0</v>
      </c>
      <c r="AM50" s="300">
        <f>AM51+AM52+AM53+AM54</f>
        <v>0</v>
      </c>
      <c r="AN50" s="301">
        <f t="shared" si="176"/>
        <v>0</v>
      </c>
      <c r="AO50" s="302">
        <f t="shared" si="177"/>
        <v>0</v>
      </c>
      <c r="AP50" s="300">
        <f>AP51+AP52+AP53+AP54</f>
        <v>0</v>
      </c>
      <c r="AQ50" s="301">
        <f t="shared" si="178"/>
        <v>0</v>
      </c>
      <c r="AR50" s="302">
        <f t="shared" si="179"/>
        <v>0</v>
      </c>
      <c r="AS50" s="300">
        <f>AS51+AS52+AS53+AS54</f>
        <v>0</v>
      </c>
      <c r="AT50" s="301">
        <f t="shared" si="180"/>
        <v>0</v>
      </c>
      <c r="AU50" s="302">
        <f t="shared" si="181"/>
        <v>0</v>
      </c>
      <c r="AV50" s="300">
        <f>AV51+AV52+AV53+AV54</f>
        <v>0</v>
      </c>
      <c r="AW50" s="301">
        <f t="shared" si="182"/>
        <v>0</v>
      </c>
      <c r="AX50" s="332">
        <f t="shared" si="183"/>
        <v>0</v>
      </c>
      <c r="AY50" s="259">
        <f t="shared" si="184"/>
        <v>0</v>
      </c>
      <c r="AZ50" s="240"/>
      <c r="BA50" s="256">
        <f>BA51+BA52+BA53+BA54</f>
        <v>0</v>
      </c>
      <c r="BB50" s="301">
        <f t="shared" si="185"/>
        <v>0</v>
      </c>
      <c r="BC50" s="302">
        <f t="shared" si="186"/>
        <v>0</v>
      </c>
      <c r="BD50" s="300">
        <f>BD51+BD52+BD53+BD54</f>
        <v>0</v>
      </c>
      <c r="BE50" s="301">
        <f t="shared" si="187"/>
        <v>0</v>
      </c>
      <c r="BF50" s="302">
        <f t="shared" si="188"/>
        <v>0</v>
      </c>
      <c r="BG50" s="300">
        <f>BG51+BG52+BG53+BG54</f>
        <v>0</v>
      </c>
      <c r="BH50" s="301">
        <f t="shared" si="189"/>
        <v>0</v>
      </c>
      <c r="BI50" s="302">
        <f t="shared" si="190"/>
        <v>0</v>
      </c>
      <c r="BJ50" s="300">
        <f>BJ51+BJ52+BJ53+BJ54</f>
        <v>0</v>
      </c>
      <c r="BK50" s="301">
        <f t="shared" si="191"/>
        <v>0</v>
      </c>
      <c r="BL50" s="302">
        <f t="shared" si="192"/>
        <v>0</v>
      </c>
      <c r="BM50" s="300">
        <f>BM51+BM52+BM53+BM54</f>
        <v>0</v>
      </c>
      <c r="BN50" s="301">
        <f t="shared" si="193"/>
        <v>0</v>
      </c>
      <c r="BO50" s="302">
        <f t="shared" si="194"/>
        <v>0</v>
      </c>
      <c r="BP50" s="257">
        <f t="shared" si="195"/>
        <v>0</v>
      </c>
      <c r="BQ50" s="233"/>
      <c r="BR50" s="273"/>
      <c r="BS50" s="303"/>
      <c r="BT50" s="303"/>
      <c r="BU50" s="303"/>
      <c r="BV50" s="567"/>
      <c r="BW50" s="273"/>
      <c r="BX50" s="240"/>
      <c r="BY50" s="259">
        <f t="shared" si="196"/>
        <v>0</v>
      </c>
      <c r="BZ50" s="240"/>
      <c r="CA50" s="304">
        <f t="shared" si="197"/>
        <v>0</v>
      </c>
      <c r="CB50" s="231"/>
      <c r="CC50" s="256">
        <f t="shared" ref="CC50:CL50" si="202">CC51+CC52+CC53+CC54</f>
        <v>0</v>
      </c>
      <c r="CD50" s="256">
        <f t="shared" si="202"/>
        <v>0</v>
      </c>
      <c r="CE50" s="256">
        <f t="shared" si="202"/>
        <v>0</v>
      </c>
      <c r="CF50" s="256">
        <f t="shared" si="202"/>
        <v>0</v>
      </c>
      <c r="CG50" s="256">
        <f t="shared" si="202"/>
        <v>0</v>
      </c>
      <c r="CH50" s="256">
        <f t="shared" si="202"/>
        <v>0</v>
      </c>
      <c r="CI50" s="256">
        <f t="shared" si="202"/>
        <v>0</v>
      </c>
      <c r="CJ50" s="256">
        <f t="shared" si="202"/>
        <v>0</v>
      </c>
      <c r="CK50" s="256">
        <f t="shared" si="202"/>
        <v>0</v>
      </c>
      <c r="CL50" s="256">
        <f t="shared" si="202"/>
        <v>0</v>
      </c>
      <c r="CM50" s="259">
        <f t="shared" si="198"/>
        <v>0</v>
      </c>
      <c r="CN50" s="240"/>
      <c r="CO50" s="259">
        <f t="shared" si="199"/>
        <v>0</v>
      </c>
      <c r="CP50" s="233"/>
      <c r="CQ50" s="261"/>
    </row>
    <row r="51" spans="1:95" s="172" customFormat="1" ht="19.899999999999999" customHeight="1" thickTop="1" thickBot="1" x14ac:dyDescent="0.3">
      <c r="A51" s="485" t="s">
        <v>125</v>
      </c>
      <c r="B51" s="211" t="s">
        <v>11</v>
      </c>
      <c r="C51" s="548"/>
      <c r="D51" s="244"/>
      <c r="E51" s="523"/>
      <c r="F51" s="241"/>
      <c r="G51" s="241"/>
      <c r="H51" s="241"/>
      <c r="I51" s="527"/>
      <c r="J51" s="250">
        <f t="shared" si="161"/>
        <v>0</v>
      </c>
      <c r="K51" s="246"/>
      <c r="L51" s="523"/>
      <c r="M51" s="241"/>
      <c r="N51" s="241"/>
      <c r="O51" s="241"/>
      <c r="P51" s="527"/>
      <c r="Q51" s="250">
        <f t="shared" ref="Q51:Q53" si="203">L51+M51+N51+O51+P51</f>
        <v>0</v>
      </c>
      <c r="R51" s="252"/>
      <c r="S51" s="523"/>
      <c r="T51" s="293">
        <f t="shared" si="163"/>
        <v>0</v>
      </c>
      <c r="U51" s="294">
        <f t="shared" si="164"/>
        <v>0</v>
      </c>
      <c r="V51" s="241"/>
      <c r="W51" s="293">
        <f t="shared" si="165"/>
        <v>0</v>
      </c>
      <c r="X51" s="294">
        <f t="shared" si="166"/>
        <v>0</v>
      </c>
      <c r="Y51" s="241"/>
      <c r="Z51" s="293">
        <f t="shared" si="167"/>
        <v>0</v>
      </c>
      <c r="AA51" s="294">
        <f t="shared" si="168"/>
        <v>0</v>
      </c>
      <c r="AB51" s="241"/>
      <c r="AC51" s="293">
        <f t="shared" si="169"/>
        <v>0</v>
      </c>
      <c r="AD51" s="294">
        <f t="shared" si="170"/>
        <v>0</v>
      </c>
      <c r="AE51" s="241"/>
      <c r="AF51" s="293">
        <f t="shared" si="171"/>
        <v>0</v>
      </c>
      <c r="AG51" s="296">
        <f t="shared" si="172"/>
        <v>0</v>
      </c>
      <c r="AH51" s="251">
        <f t="shared" si="173"/>
        <v>0</v>
      </c>
      <c r="AI51" s="252"/>
      <c r="AJ51" s="523"/>
      <c r="AK51" s="293">
        <f t="shared" si="174"/>
        <v>0</v>
      </c>
      <c r="AL51" s="294">
        <f t="shared" si="175"/>
        <v>0</v>
      </c>
      <c r="AM51" s="241"/>
      <c r="AN51" s="293">
        <f t="shared" si="176"/>
        <v>0</v>
      </c>
      <c r="AO51" s="294">
        <f t="shared" si="177"/>
        <v>0</v>
      </c>
      <c r="AP51" s="241"/>
      <c r="AQ51" s="293">
        <f t="shared" si="178"/>
        <v>0</v>
      </c>
      <c r="AR51" s="294">
        <f t="shared" si="179"/>
        <v>0</v>
      </c>
      <c r="AS51" s="241"/>
      <c r="AT51" s="293">
        <f t="shared" si="180"/>
        <v>0</v>
      </c>
      <c r="AU51" s="294">
        <f t="shared" si="181"/>
        <v>0</v>
      </c>
      <c r="AV51" s="241"/>
      <c r="AW51" s="293">
        <f t="shared" si="182"/>
        <v>0</v>
      </c>
      <c r="AX51" s="294">
        <f t="shared" si="183"/>
        <v>0</v>
      </c>
      <c r="AY51" s="250">
        <f t="shared" si="184"/>
        <v>0</v>
      </c>
      <c r="AZ51" s="252"/>
      <c r="BA51" s="523"/>
      <c r="BB51" s="293">
        <f t="shared" si="185"/>
        <v>0</v>
      </c>
      <c r="BC51" s="294">
        <f t="shared" si="186"/>
        <v>0</v>
      </c>
      <c r="BD51" s="241"/>
      <c r="BE51" s="293">
        <f t="shared" si="187"/>
        <v>0</v>
      </c>
      <c r="BF51" s="294">
        <f t="shared" si="188"/>
        <v>0</v>
      </c>
      <c r="BG51" s="241"/>
      <c r="BH51" s="293">
        <f t="shared" si="189"/>
        <v>0</v>
      </c>
      <c r="BI51" s="294">
        <f t="shared" si="190"/>
        <v>0</v>
      </c>
      <c r="BJ51" s="241"/>
      <c r="BK51" s="293">
        <f t="shared" si="191"/>
        <v>0</v>
      </c>
      <c r="BL51" s="294">
        <f t="shared" si="192"/>
        <v>0</v>
      </c>
      <c r="BM51" s="241"/>
      <c r="BN51" s="293">
        <f t="shared" si="193"/>
        <v>0</v>
      </c>
      <c r="BO51" s="296">
        <f t="shared" si="194"/>
        <v>0</v>
      </c>
      <c r="BP51" s="251">
        <f t="shared" si="195"/>
        <v>0</v>
      </c>
      <c r="BQ51" s="246"/>
      <c r="BR51" s="327"/>
      <c r="BS51" s="328"/>
      <c r="BT51" s="328"/>
      <c r="BU51" s="328"/>
      <c r="BV51" s="568"/>
      <c r="BW51" s="323"/>
      <c r="BX51" s="252"/>
      <c r="BY51" s="325">
        <f t="shared" si="196"/>
        <v>0</v>
      </c>
      <c r="BZ51" s="252"/>
      <c r="CA51" s="326">
        <f t="shared" si="197"/>
        <v>0</v>
      </c>
      <c r="CB51" s="244"/>
      <c r="CC51" s="523"/>
      <c r="CD51" s="241"/>
      <c r="CE51" s="241"/>
      <c r="CF51" s="241"/>
      <c r="CG51" s="241"/>
      <c r="CH51" s="241"/>
      <c r="CI51" s="241"/>
      <c r="CJ51" s="241"/>
      <c r="CK51" s="241"/>
      <c r="CL51" s="527"/>
      <c r="CM51" s="250">
        <f t="shared" si="198"/>
        <v>0</v>
      </c>
      <c r="CN51" s="252"/>
      <c r="CO51" s="250">
        <f t="shared" si="199"/>
        <v>0</v>
      </c>
      <c r="CP51" s="246"/>
      <c r="CQ51" s="241"/>
    </row>
    <row r="52" spans="1:95" s="172" customFormat="1" ht="19.899999999999999" customHeight="1" thickTop="1" thickBot="1" x14ac:dyDescent="0.3">
      <c r="A52" s="485" t="s">
        <v>126</v>
      </c>
      <c r="B52" s="211" t="s">
        <v>12</v>
      </c>
      <c r="C52" s="548"/>
      <c r="D52" s="244"/>
      <c r="E52" s="523"/>
      <c r="F52" s="241"/>
      <c r="G52" s="241"/>
      <c r="H52" s="241"/>
      <c r="I52" s="527"/>
      <c r="J52" s="250">
        <f t="shared" si="161"/>
        <v>0</v>
      </c>
      <c r="K52" s="246"/>
      <c r="L52" s="523"/>
      <c r="M52" s="241"/>
      <c r="N52" s="241"/>
      <c r="O52" s="241"/>
      <c r="P52" s="527"/>
      <c r="Q52" s="250">
        <f t="shared" si="203"/>
        <v>0</v>
      </c>
      <c r="R52" s="252"/>
      <c r="S52" s="523"/>
      <c r="T52" s="293">
        <f t="shared" si="163"/>
        <v>0</v>
      </c>
      <c r="U52" s="294">
        <f t="shared" si="164"/>
        <v>0</v>
      </c>
      <c r="V52" s="241"/>
      <c r="W52" s="293">
        <f t="shared" si="165"/>
        <v>0</v>
      </c>
      <c r="X52" s="294">
        <f t="shared" si="166"/>
        <v>0</v>
      </c>
      <c r="Y52" s="241"/>
      <c r="Z52" s="293">
        <f t="shared" si="167"/>
        <v>0</v>
      </c>
      <c r="AA52" s="294">
        <f t="shared" si="168"/>
        <v>0</v>
      </c>
      <c r="AB52" s="241"/>
      <c r="AC52" s="293">
        <f t="shared" si="169"/>
        <v>0</v>
      </c>
      <c r="AD52" s="294">
        <f t="shared" si="170"/>
        <v>0</v>
      </c>
      <c r="AE52" s="241"/>
      <c r="AF52" s="293">
        <f t="shared" si="171"/>
        <v>0</v>
      </c>
      <c r="AG52" s="296">
        <f t="shared" si="172"/>
        <v>0</v>
      </c>
      <c r="AH52" s="251">
        <f t="shared" si="173"/>
        <v>0</v>
      </c>
      <c r="AI52" s="252"/>
      <c r="AJ52" s="523"/>
      <c r="AK52" s="293">
        <f t="shared" si="174"/>
        <v>0</v>
      </c>
      <c r="AL52" s="294">
        <f t="shared" si="175"/>
        <v>0</v>
      </c>
      <c r="AM52" s="241"/>
      <c r="AN52" s="293">
        <f t="shared" si="176"/>
        <v>0</v>
      </c>
      <c r="AO52" s="294">
        <f t="shared" si="177"/>
        <v>0</v>
      </c>
      <c r="AP52" s="241"/>
      <c r="AQ52" s="293">
        <f t="shared" si="178"/>
        <v>0</v>
      </c>
      <c r="AR52" s="294">
        <f t="shared" si="179"/>
        <v>0</v>
      </c>
      <c r="AS52" s="241"/>
      <c r="AT52" s="293">
        <f t="shared" si="180"/>
        <v>0</v>
      </c>
      <c r="AU52" s="294">
        <f t="shared" si="181"/>
        <v>0</v>
      </c>
      <c r="AV52" s="241"/>
      <c r="AW52" s="293">
        <f t="shared" si="182"/>
        <v>0</v>
      </c>
      <c r="AX52" s="294">
        <f t="shared" si="183"/>
        <v>0</v>
      </c>
      <c r="AY52" s="250">
        <f t="shared" si="184"/>
        <v>0</v>
      </c>
      <c r="AZ52" s="252"/>
      <c r="BA52" s="523"/>
      <c r="BB52" s="293">
        <f t="shared" si="185"/>
        <v>0</v>
      </c>
      <c r="BC52" s="294">
        <f t="shared" si="186"/>
        <v>0</v>
      </c>
      <c r="BD52" s="241"/>
      <c r="BE52" s="293">
        <f t="shared" si="187"/>
        <v>0</v>
      </c>
      <c r="BF52" s="294">
        <f t="shared" si="188"/>
        <v>0</v>
      </c>
      <c r="BG52" s="241"/>
      <c r="BH52" s="293">
        <f t="shared" si="189"/>
        <v>0</v>
      </c>
      <c r="BI52" s="294">
        <f t="shared" si="190"/>
        <v>0</v>
      </c>
      <c r="BJ52" s="241"/>
      <c r="BK52" s="293">
        <f t="shared" si="191"/>
        <v>0</v>
      </c>
      <c r="BL52" s="294">
        <f t="shared" si="192"/>
        <v>0</v>
      </c>
      <c r="BM52" s="241"/>
      <c r="BN52" s="293">
        <f t="shared" si="193"/>
        <v>0</v>
      </c>
      <c r="BO52" s="296">
        <f t="shared" si="194"/>
        <v>0</v>
      </c>
      <c r="BP52" s="251">
        <f t="shared" si="195"/>
        <v>0</v>
      </c>
      <c r="BQ52" s="246"/>
      <c r="BR52" s="327"/>
      <c r="BS52" s="328"/>
      <c r="BT52" s="328"/>
      <c r="BU52" s="328"/>
      <c r="BV52" s="568"/>
      <c r="BW52" s="323"/>
      <c r="BX52" s="252"/>
      <c r="BY52" s="325">
        <f t="shared" si="196"/>
        <v>0</v>
      </c>
      <c r="BZ52" s="252"/>
      <c r="CA52" s="326">
        <f t="shared" si="197"/>
        <v>0</v>
      </c>
      <c r="CB52" s="244"/>
      <c r="CC52" s="523"/>
      <c r="CD52" s="241"/>
      <c r="CE52" s="241"/>
      <c r="CF52" s="241"/>
      <c r="CG52" s="241"/>
      <c r="CH52" s="241"/>
      <c r="CI52" s="241"/>
      <c r="CJ52" s="241"/>
      <c r="CK52" s="241"/>
      <c r="CL52" s="527"/>
      <c r="CM52" s="250">
        <f t="shared" si="198"/>
        <v>0</v>
      </c>
      <c r="CN52" s="252"/>
      <c r="CO52" s="250">
        <f t="shared" si="199"/>
        <v>0</v>
      </c>
      <c r="CP52" s="246"/>
      <c r="CQ52" s="241"/>
    </row>
    <row r="53" spans="1:95" s="172" customFormat="1" ht="34.9" customHeight="1" thickTop="1" thickBot="1" x14ac:dyDescent="0.3">
      <c r="A53" s="485" t="s">
        <v>127</v>
      </c>
      <c r="B53" s="211" t="s">
        <v>34</v>
      </c>
      <c r="C53" s="548"/>
      <c r="D53" s="244"/>
      <c r="E53" s="523"/>
      <c r="F53" s="241"/>
      <c r="G53" s="241"/>
      <c r="H53" s="241"/>
      <c r="I53" s="527"/>
      <c r="J53" s="250">
        <f t="shared" si="161"/>
        <v>0</v>
      </c>
      <c r="K53" s="246"/>
      <c r="L53" s="523"/>
      <c r="M53" s="241"/>
      <c r="N53" s="241"/>
      <c r="O53" s="241"/>
      <c r="P53" s="527"/>
      <c r="Q53" s="250">
        <f t="shared" si="203"/>
        <v>0</v>
      </c>
      <c r="R53" s="252"/>
      <c r="S53" s="523"/>
      <c r="T53" s="293">
        <f t="shared" si="163"/>
        <v>0</v>
      </c>
      <c r="U53" s="294">
        <f t="shared" si="164"/>
        <v>0</v>
      </c>
      <c r="V53" s="241"/>
      <c r="W53" s="293">
        <f t="shared" si="165"/>
        <v>0</v>
      </c>
      <c r="X53" s="294">
        <f t="shared" si="166"/>
        <v>0</v>
      </c>
      <c r="Y53" s="241"/>
      <c r="Z53" s="293">
        <f t="shared" si="167"/>
        <v>0</v>
      </c>
      <c r="AA53" s="294">
        <f t="shared" si="168"/>
        <v>0</v>
      </c>
      <c r="AB53" s="241"/>
      <c r="AC53" s="293">
        <f t="shared" si="169"/>
        <v>0</v>
      </c>
      <c r="AD53" s="294">
        <f t="shared" si="170"/>
        <v>0</v>
      </c>
      <c r="AE53" s="241"/>
      <c r="AF53" s="293">
        <f t="shared" si="171"/>
        <v>0</v>
      </c>
      <c r="AG53" s="296">
        <f t="shared" si="172"/>
        <v>0</v>
      </c>
      <c r="AH53" s="251">
        <f t="shared" si="173"/>
        <v>0</v>
      </c>
      <c r="AI53" s="252"/>
      <c r="AJ53" s="523"/>
      <c r="AK53" s="293">
        <f t="shared" si="174"/>
        <v>0</v>
      </c>
      <c r="AL53" s="294">
        <f t="shared" si="175"/>
        <v>0</v>
      </c>
      <c r="AM53" s="241"/>
      <c r="AN53" s="293">
        <f t="shared" si="176"/>
        <v>0</v>
      </c>
      <c r="AO53" s="294">
        <f t="shared" si="177"/>
        <v>0</v>
      </c>
      <c r="AP53" s="241"/>
      <c r="AQ53" s="293">
        <f t="shared" si="178"/>
        <v>0</v>
      </c>
      <c r="AR53" s="294">
        <f t="shared" si="179"/>
        <v>0</v>
      </c>
      <c r="AS53" s="241"/>
      <c r="AT53" s="293">
        <f t="shared" si="180"/>
        <v>0</v>
      </c>
      <c r="AU53" s="294">
        <f t="shared" si="181"/>
        <v>0</v>
      </c>
      <c r="AV53" s="241"/>
      <c r="AW53" s="293">
        <f t="shared" si="182"/>
        <v>0</v>
      </c>
      <c r="AX53" s="294">
        <f t="shared" si="183"/>
        <v>0</v>
      </c>
      <c r="AY53" s="250">
        <f t="shared" si="184"/>
        <v>0</v>
      </c>
      <c r="AZ53" s="252"/>
      <c r="BA53" s="523"/>
      <c r="BB53" s="293">
        <f t="shared" si="185"/>
        <v>0</v>
      </c>
      <c r="BC53" s="294">
        <f t="shared" si="186"/>
        <v>0</v>
      </c>
      <c r="BD53" s="241"/>
      <c r="BE53" s="293">
        <f t="shared" si="187"/>
        <v>0</v>
      </c>
      <c r="BF53" s="294">
        <f t="shared" si="188"/>
        <v>0</v>
      </c>
      <c r="BG53" s="241"/>
      <c r="BH53" s="293">
        <f t="shared" si="189"/>
        <v>0</v>
      </c>
      <c r="BI53" s="294">
        <f t="shared" si="190"/>
        <v>0</v>
      </c>
      <c r="BJ53" s="241"/>
      <c r="BK53" s="293">
        <f t="shared" si="191"/>
        <v>0</v>
      </c>
      <c r="BL53" s="294">
        <f t="shared" si="192"/>
        <v>0</v>
      </c>
      <c r="BM53" s="241"/>
      <c r="BN53" s="293">
        <f t="shared" si="193"/>
        <v>0</v>
      </c>
      <c r="BO53" s="296">
        <f t="shared" si="194"/>
        <v>0</v>
      </c>
      <c r="BP53" s="251">
        <f t="shared" si="195"/>
        <v>0</v>
      </c>
      <c r="BQ53" s="246"/>
      <c r="BR53" s="327"/>
      <c r="BS53" s="328"/>
      <c r="BT53" s="328"/>
      <c r="BU53" s="328"/>
      <c r="BV53" s="568"/>
      <c r="BW53" s="323"/>
      <c r="BX53" s="252"/>
      <c r="BY53" s="325">
        <f t="shared" si="196"/>
        <v>0</v>
      </c>
      <c r="BZ53" s="252"/>
      <c r="CA53" s="326">
        <f t="shared" si="197"/>
        <v>0</v>
      </c>
      <c r="CB53" s="244"/>
      <c r="CC53" s="523"/>
      <c r="CD53" s="241"/>
      <c r="CE53" s="241"/>
      <c r="CF53" s="241"/>
      <c r="CG53" s="241"/>
      <c r="CH53" s="241"/>
      <c r="CI53" s="241"/>
      <c r="CJ53" s="241"/>
      <c r="CK53" s="241"/>
      <c r="CL53" s="527"/>
      <c r="CM53" s="250">
        <f t="shared" si="198"/>
        <v>0</v>
      </c>
      <c r="CN53" s="252"/>
      <c r="CO53" s="250">
        <f t="shared" si="199"/>
        <v>0</v>
      </c>
      <c r="CP53" s="246"/>
      <c r="CQ53" s="241"/>
    </row>
    <row r="54" spans="1:95" s="172" customFormat="1" ht="34.9" customHeight="1" thickTop="1" thickBot="1" x14ac:dyDescent="0.3">
      <c r="A54" s="485" t="s">
        <v>128</v>
      </c>
      <c r="B54" s="211" t="s">
        <v>119</v>
      </c>
      <c r="C54" s="307">
        <f>C55+C56</f>
        <v>0</v>
      </c>
      <c r="D54" s="244"/>
      <c r="E54" s="305">
        <f t="shared" ref="E54:I54" si="204">E55+E56</f>
        <v>0</v>
      </c>
      <c r="F54" s="305">
        <f t="shared" si="204"/>
        <v>0</v>
      </c>
      <c r="G54" s="305">
        <f>G55+G56</f>
        <v>0</v>
      </c>
      <c r="H54" s="305">
        <f>H55+H56</f>
        <v>0</v>
      </c>
      <c r="I54" s="305">
        <f t="shared" si="204"/>
        <v>0</v>
      </c>
      <c r="J54" s="250">
        <f>E54+F54+G54+H54+I54</f>
        <v>0</v>
      </c>
      <c r="K54" s="246"/>
      <c r="L54" s="305">
        <f t="shared" ref="L54:M54" si="205">L55+L56</f>
        <v>0</v>
      </c>
      <c r="M54" s="305">
        <f t="shared" si="205"/>
        <v>0</v>
      </c>
      <c r="N54" s="305">
        <f>N55+N56</f>
        <v>0</v>
      </c>
      <c r="O54" s="305">
        <f>O55+O56</f>
        <v>0</v>
      </c>
      <c r="P54" s="305">
        <f t="shared" ref="P54" si="206">P55+P56</f>
        <v>0</v>
      </c>
      <c r="Q54" s="250">
        <f>L54+M54+N54+O54+P54</f>
        <v>0</v>
      </c>
      <c r="R54" s="252"/>
      <c r="S54" s="305">
        <f t="shared" ref="S54" si="207">S55+S56</f>
        <v>0</v>
      </c>
      <c r="T54" s="309">
        <f t="shared" si="163"/>
        <v>0</v>
      </c>
      <c r="U54" s="296">
        <f t="shared" si="164"/>
        <v>0</v>
      </c>
      <c r="V54" s="305">
        <f t="shared" ref="V54" si="208">V55+V56</f>
        <v>0</v>
      </c>
      <c r="W54" s="309">
        <f t="shared" si="165"/>
        <v>0</v>
      </c>
      <c r="X54" s="296">
        <f t="shared" si="166"/>
        <v>0</v>
      </c>
      <c r="Y54" s="305">
        <f t="shared" ref="Y54" si="209">Y55+Y56</f>
        <v>0</v>
      </c>
      <c r="Z54" s="309">
        <f t="shared" si="167"/>
        <v>0</v>
      </c>
      <c r="AA54" s="296">
        <f t="shared" si="168"/>
        <v>0</v>
      </c>
      <c r="AB54" s="305">
        <f t="shared" ref="AB54" si="210">AB55+AB56</f>
        <v>0</v>
      </c>
      <c r="AC54" s="309">
        <f t="shared" si="169"/>
        <v>0</v>
      </c>
      <c r="AD54" s="296">
        <f t="shared" si="170"/>
        <v>0</v>
      </c>
      <c r="AE54" s="305">
        <f t="shared" ref="AE54" si="211">AE55+AE56</f>
        <v>0</v>
      </c>
      <c r="AF54" s="309">
        <f t="shared" si="171"/>
        <v>0</v>
      </c>
      <c r="AG54" s="296">
        <f t="shared" si="172"/>
        <v>0</v>
      </c>
      <c r="AH54" s="251">
        <f t="shared" si="173"/>
        <v>0</v>
      </c>
      <c r="AI54" s="252"/>
      <c r="AJ54" s="305">
        <f t="shared" ref="AJ54" si="212">AJ55+AJ56</f>
        <v>0</v>
      </c>
      <c r="AK54" s="309">
        <f t="shared" si="174"/>
        <v>0</v>
      </c>
      <c r="AL54" s="296">
        <f t="shared" si="175"/>
        <v>0</v>
      </c>
      <c r="AM54" s="305">
        <f t="shared" ref="AM54" si="213">AM55+AM56</f>
        <v>0</v>
      </c>
      <c r="AN54" s="309">
        <f t="shared" si="176"/>
        <v>0</v>
      </c>
      <c r="AO54" s="296">
        <f t="shared" si="177"/>
        <v>0</v>
      </c>
      <c r="AP54" s="305">
        <f t="shared" ref="AP54" si="214">AP55+AP56</f>
        <v>0</v>
      </c>
      <c r="AQ54" s="309">
        <f t="shared" si="178"/>
        <v>0</v>
      </c>
      <c r="AR54" s="296">
        <f t="shared" si="179"/>
        <v>0</v>
      </c>
      <c r="AS54" s="305">
        <f t="shared" ref="AS54" si="215">AS55+AS56</f>
        <v>0</v>
      </c>
      <c r="AT54" s="309">
        <f t="shared" si="180"/>
        <v>0</v>
      </c>
      <c r="AU54" s="296">
        <f t="shared" si="181"/>
        <v>0</v>
      </c>
      <c r="AV54" s="305">
        <f t="shared" ref="AV54" si="216">AV55+AV56</f>
        <v>0</v>
      </c>
      <c r="AW54" s="309">
        <f t="shared" si="182"/>
        <v>0</v>
      </c>
      <c r="AX54" s="294">
        <f t="shared" si="183"/>
        <v>0</v>
      </c>
      <c r="AY54" s="250">
        <f t="shared" si="184"/>
        <v>0</v>
      </c>
      <c r="AZ54" s="252"/>
      <c r="BA54" s="305">
        <f t="shared" ref="BA54" si="217">BA55+BA56</f>
        <v>0</v>
      </c>
      <c r="BB54" s="309">
        <f t="shared" si="185"/>
        <v>0</v>
      </c>
      <c r="BC54" s="296">
        <f t="shared" si="186"/>
        <v>0</v>
      </c>
      <c r="BD54" s="305">
        <f t="shared" ref="BD54" si="218">BD55+BD56</f>
        <v>0</v>
      </c>
      <c r="BE54" s="309">
        <f t="shared" si="187"/>
        <v>0</v>
      </c>
      <c r="BF54" s="296">
        <f t="shared" si="188"/>
        <v>0</v>
      </c>
      <c r="BG54" s="305">
        <f t="shared" ref="BG54" si="219">BG55+BG56</f>
        <v>0</v>
      </c>
      <c r="BH54" s="309">
        <f t="shared" si="189"/>
        <v>0</v>
      </c>
      <c r="BI54" s="296">
        <f t="shared" si="190"/>
        <v>0</v>
      </c>
      <c r="BJ54" s="305">
        <f t="shared" ref="BJ54" si="220">BJ55+BJ56</f>
        <v>0</v>
      </c>
      <c r="BK54" s="309">
        <f t="shared" si="191"/>
        <v>0</v>
      </c>
      <c r="BL54" s="296">
        <f t="shared" si="192"/>
        <v>0</v>
      </c>
      <c r="BM54" s="305">
        <f t="shared" ref="BM54" si="221">BM55+BM56</f>
        <v>0</v>
      </c>
      <c r="BN54" s="309">
        <f t="shared" si="193"/>
        <v>0</v>
      </c>
      <c r="BO54" s="296">
        <f t="shared" si="194"/>
        <v>0</v>
      </c>
      <c r="BP54" s="251">
        <f t="shared" si="195"/>
        <v>0</v>
      </c>
      <c r="BQ54" s="246"/>
      <c r="BR54" s="327"/>
      <c r="BS54" s="328"/>
      <c r="BT54" s="328"/>
      <c r="BU54" s="328"/>
      <c r="BV54" s="568"/>
      <c r="BW54" s="323"/>
      <c r="BX54" s="252"/>
      <c r="BY54" s="325">
        <f t="shared" si="196"/>
        <v>0</v>
      </c>
      <c r="BZ54" s="252"/>
      <c r="CA54" s="326">
        <f t="shared" si="197"/>
        <v>0</v>
      </c>
      <c r="CB54" s="244"/>
      <c r="CC54" s="305">
        <f t="shared" ref="CC54:CL54" si="222">CC55+CC56</f>
        <v>0</v>
      </c>
      <c r="CD54" s="305">
        <f t="shared" si="222"/>
        <v>0</v>
      </c>
      <c r="CE54" s="305">
        <f t="shared" si="222"/>
        <v>0</v>
      </c>
      <c r="CF54" s="305">
        <f t="shared" si="222"/>
        <v>0</v>
      </c>
      <c r="CG54" s="305">
        <f t="shared" si="222"/>
        <v>0</v>
      </c>
      <c r="CH54" s="305">
        <f t="shared" si="222"/>
        <v>0</v>
      </c>
      <c r="CI54" s="305">
        <f t="shared" si="222"/>
        <v>0</v>
      </c>
      <c r="CJ54" s="305">
        <f t="shared" si="222"/>
        <v>0</v>
      </c>
      <c r="CK54" s="305">
        <f t="shared" si="222"/>
        <v>0</v>
      </c>
      <c r="CL54" s="305">
        <f t="shared" si="222"/>
        <v>0</v>
      </c>
      <c r="CM54" s="250">
        <f t="shared" si="198"/>
        <v>0</v>
      </c>
      <c r="CN54" s="252"/>
      <c r="CO54" s="250">
        <f t="shared" si="199"/>
        <v>0</v>
      </c>
      <c r="CP54" s="246"/>
      <c r="CQ54" s="348"/>
    </row>
    <row r="55" spans="1:95" s="172" customFormat="1" ht="34.9" customHeight="1" thickTop="1" thickBot="1" x14ac:dyDescent="0.3">
      <c r="A55" s="490" t="s">
        <v>120</v>
      </c>
      <c r="B55" s="214" t="s">
        <v>14</v>
      </c>
      <c r="C55" s="549"/>
      <c r="D55" s="244"/>
      <c r="E55" s="524"/>
      <c r="F55" s="317"/>
      <c r="G55" s="317"/>
      <c r="H55" s="317"/>
      <c r="I55" s="528"/>
      <c r="J55" s="325">
        <f>E55+F55+G55+H55+I55</f>
        <v>0</v>
      </c>
      <c r="K55" s="246"/>
      <c r="L55" s="524"/>
      <c r="M55" s="317"/>
      <c r="N55" s="317"/>
      <c r="O55" s="317"/>
      <c r="P55" s="528"/>
      <c r="Q55" s="325">
        <f>L55+M55+N55+O55+P55</f>
        <v>0</v>
      </c>
      <c r="R55" s="252"/>
      <c r="S55" s="524"/>
      <c r="T55" s="319">
        <f t="shared" si="163"/>
        <v>0</v>
      </c>
      <c r="U55" s="320">
        <f t="shared" si="164"/>
        <v>0</v>
      </c>
      <c r="V55" s="317"/>
      <c r="W55" s="319">
        <f t="shared" si="165"/>
        <v>0</v>
      </c>
      <c r="X55" s="320">
        <f t="shared" si="166"/>
        <v>0</v>
      </c>
      <c r="Y55" s="317"/>
      <c r="Z55" s="319">
        <f t="shared" si="167"/>
        <v>0</v>
      </c>
      <c r="AA55" s="320">
        <f t="shared" si="168"/>
        <v>0</v>
      </c>
      <c r="AB55" s="317"/>
      <c r="AC55" s="319">
        <f t="shared" si="169"/>
        <v>0</v>
      </c>
      <c r="AD55" s="320">
        <f t="shared" si="170"/>
        <v>0</v>
      </c>
      <c r="AE55" s="317"/>
      <c r="AF55" s="319">
        <f t="shared" si="171"/>
        <v>0</v>
      </c>
      <c r="AG55" s="321">
        <f t="shared" si="172"/>
        <v>0</v>
      </c>
      <c r="AH55" s="322">
        <f t="shared" si="173"/>
        <v>0</v>
      </c>
      <c r="AI55" s="252"/>
      <c r="AJ55" s="524"/>
      <c r="AK55" s="319">
        <f t="shared" si="174"/>
        <v>0</v>
      </c>
      <c r="AL55" s="320">
        <f t="shared" si="175"/>
        <v>0</v>
      </c>
      <c r="AM55" s="317"/>
      <c r="AN55" s="319">
        <f t="shared" si="176"/>
        <v>0</v>
      </c>
      <c r="AO55" s="320">
        <f t="shared" si="177"/>
        <v>0</v>
      </c>
      <c r="AP55" s="317"/>
      <c r="AQ55" s="319">
        <f t="shared" si="178"/>
        <v>0</v>
      </c>
      <c r="AR55" s="320">
        <f t="shared" si="179"/>
        <v>0</v>
      </c>
      <c r="AS55" s="317"/>
      <c r="AT55" s="319">
        <f t="shared" si="180"/>
        <v>0</v>
      </c>
      <c r="AU55" s="320">
        <f t="shared" si="181"/>
        <v>0</v>
      </c>
      <c r="AV55" s="317"/>
      <c r="AW55" s="319">
        <f t="shared" si="182"/>
        <v>0</v>
      </c>
      <c r="AX55" s="320">
        <f t="shared" si="183"/>
        <v>0</v>
      </c>
      <c r="AY55" s="325">
        <f t="shared" si="184"/>
        <v>0</v>
      </c>
      <c r="AZ55" s="252"/>
      <c r="BA55" s="524"/>
      <c r="BB55" s="319">
        <f t="shared" si="185"/>
        <v>0</v>
      </c>
      <c r="BC55" s="320">
        <f t="shared" si="186"/>
        <v>0</v>
      </c>
      <c r="BD55" s="317"/>
      <c r="BE55" s="319">
        <f t="shared" si="187"/>
        <v>0</v>
      </c>
      <c r="BF55" s="320">
        <f t="shared" si="188"/>
        <v>0</v>
      </c>
      <c r="BG55" s="317"/>
      <c r="BH55" s="319">
        <f t="shared" si="189"/>
        <v>0</v>
      </c>
      <c r="BI55" s="320">
        <f t="shared" si="190"/>
        <v>0</v>
      </c>
      <c r="BJ55" s="317"/>
      <c r="BK55" s="319">
        <f t="shared" si="191"/>
        <v>0</v>
      </c>
      <c r="BL55" s="320">
        <f t="shared" si="192"/>
        <v>0</v>
      </c>
      <c r="BM55" s="317"/>
      <c r="BN55" s="319">
        <f t="shared" si="193"/>
        <v>0</v>
      </c>
      <c r="BO55" s="321">
        <f t="shared" si="194"/>
        <v>0</v>
      </c>
      <c r="BP55" s="322">
        <f t="shared" si="195"/>
        <v>0</v>
      </c>
      <c r="BQ55" s="246"/>
      <c r="BR55" s="327"/>
      <c r="BS55" s="328"/>
      <c r="BT55" s="328"/>
      <c r="BU55" s="328"/>
      <c r="BV55" s="568"/>
      <c r="BW55" s="323"/>
      <c r="BX55" s="252"/>
      <c r="BY55" s="325">
        <f t="shared" si="196"/>
        <v>0</v>
      </c>
      <c r="BZ55" s="252"/>
      <c r="CA55" s="326">
        <f>C55+BY55</f>
        <v>0</v>
      </c>
      <c r="CB55" s="244"/>
      <c r="CC55" s="524"/>
      <c r="CD55" s="317"/>
      <c r="CE55" s="317"/>
      <c r="CF55" s="317"/>
      <c r="CG55" s="317"/>
      <c r="CH55" s="317"/>
      <c r="CI55" s="317"/>
      <c r="CJ55" s="317"/>
      <c r="CK55" s="317"/>
      <c r="CL55" s="528"/>
      <c r="CM55" s="325">
        <f t="shared" si="198"/>
        <v>0</v>
      </c>
      <c r="CN55" s="252"/>
      <c r="CO55" s="325">
        <f t="shared" si="199"/>
        <v>0</v>
      </c>
      <c r="CP55" s="246"/>
      <c r="CQ55" s="317"/>
    </row>
    <row r="56" spans="1:95" s="172" customFormat="1" ht="19.899999999999999" customHeight="1" thickTop="1" thickBot="1" x14ac:dyDescent="0.3">
      <c r="A56" s="487" t="s">
        <v>129</v>
      </c>
      <c r="B56" s="214" t="s">
        <v>16</v>
      </c>
      <c r="C56" s="549"/>
      <c r="D56" s="244"/>
      <c r="E56" s="524"/>
      <c r="F56" s="317"/>
      <c r="G56" s="317"/>
      <c r="H56" s="317"/>
      <c r="I56" s="528"/>
      <c r="J56" s="325">
        <f>E56+F56+G56+H56+I56</f>
        <v>0</v>
      </c>
      <c r="K56" s="246"/>
      <c r="L56" s="524"/>
      <c r="M56" s="317"/>
      <c r="N56" s="317"/>
      <c r="O56" s="317"/>
      <c r="P56" s="528"/>
      <c r="Q56" s="325">
        <f>L56+M56+N56+O56+P56</f>
        <v>0</v>
      </c>
      <c r="R56" s="252"/>
      <c r="S56" s="524"/>
      <c r="T56" s="319">
        <f t="shared" si="163"/>
        <v>0</v>
      </c>
      <c r="U56" s="320">
        <f t="shared" si="164"/>
        <v>0</v>
      </c>
      <c r="V56" s="317"/>
      <c r="W56" s="319">
        <f t="shared" si="165"/>
        <v>0</v>
      </c>
      <c r="X56" s="320">
        <f t="shared" si="166"/>
        <v>0</v>
      </c>
      <c r="Y56" s="317"/>
      <c r="Z56" s="319">
        <f t="shared" si="167"/>
        <v>0</v>
      </c>
      <c r="AA56" s="320">
        <f t="shared" si="168"/>
        <v>0</v>
      </c>
      <c r="AB56" s="317"/>
      <c r="AC56" s="319">
        <f t="shared" si="169"/>
        <v>0</v>
      </c>
      <c r="AD56" s="320">
        <f t="shared" si="170"/>
        <v>0</v>
      </c>
      <c r="AE56" s="317"/>
      <c r="AF56" s="319">
        <f t="shared" si="171"/>
        <v>0</v>
      </c>
      <c r="AG56" s="321">
        <f t="shared" si="172"/>
        <v>0</v>
      </c>
      <c r="AH56" s="322">
        <f t="shared" si="173"/>
        <v>0</v>
      </c>
      <c r="AI56" s="252"/>
      <c r="AJ56" s="524"/>
      <c r="AK56" s="319">
        <f t="shared" si="174"/>
        <v>0</v>
      </c>
      <c r="AL56" s="320">
        <f t="shared" si="175"/>
        <v>0</v>
      </c>
      <c r="AM56" s="317"/>
      <c r="AN56" s="319">
        <f t="shared" si="176"/>
        <v>0</v>
      </c>
      <c r="AO56" s="320">
        <f t="shared" si="177"/>
        <v>0</v>
      </c>
      <c r="AP56" s="317"/>
      <c r="AQ56" s="319">
        <f t="shared" si="178"/>
        <v>0</v>
      </c>
      <c r="AR56" s="320">
        <f t="shared" si="179"/>
        <v>0</v>
      </c>
      <c r="AS56" s="317"/>
      <c r="AT56" s="319">
        <f t="shared" si="180"/>
        <v>0</v>
      </c>
      <c r="AU56" s="320">
        <f t="shared" si="181"/>
        <v>0</v>
      </c>
      <c r="AV56" s="317"/>
      <c r="AW56" s="319">
        <f t="shared" si="182"/>
        <v>0</v>
      </c>
      <c r="AX56" s="320">
        <f t="shared" si="183"/>
        <v>0</v>
      </c>
      <c r="AY56" s="325">
        <f t="shared" si="184"/>
        <v>0</v>
      </c>
      <c r="AZ56" s="252"/>
      <c r="BA56" s="524"/>
      <c r="BB56" s="319">
        <f t="shared" si="185"/>
        <v>0</v>
      </c>
      <c r="BC56" s="320">
        <f t="shared" si="186"/>
        <v>0</v>
      </c>
      <c r="BD56" s="317"/>
      <c r="BE56" s="319">
        <f t="shared" si="187"/>
        <v>0</v>
      </c>
      <c r="BF56" s="320">
        <f t="shared" si="188"/>
        <v>0</v>
      </c>
      <c r="BG56" s="317"/>
      <c r="BH56" s="319">
        <f t="shared" si="189"/>
        <v>0</v>
      </c>
      <c r="BI56" s="320">
        <f t="shared" si="190"/>
        <v>0</v>
      </c>
      <c r="BJ56" s="317"/>
      <c r="BK56" s="319">
        <f t="shared" si="191"/>
        <v>0</v>
      </c>
      <c r="BL56" s="320">
        <f t="shared" si="192"/>
        <v>0</v>
      </c>
      <c r="BM56" s="317"/>
      <c r="BN56" s="319">
        <f t="shared" si="193"/>
        <v>0</v>
      </c>
      <c r="BO56" s="321">
        <f t="shared" si="194"/>
        <v>0</v>
      </c>
      <c r="BP56" s="322">
        <f t="shared" si="195"/>
        <v>0</v>
      </c>
      <c r="BQ56" s="246"/>
      <c r="BR56" s="327"/>
      <c r="BS56" s="328"/>
      <c r="BT56" s="328"/>
      <c r="BU56" s="328"/>
      <c r="BV56" s="568"/>
      <c r="BW56" s="323"/>
      <c r="BX56" s="252"/>
      <c r="BY56" s="325">
        <f t="shared" si="196"/>
        <v>0</v>
      </c>
      <c r="BZ56" s="252"/>
      <c r="CA56" s="326">
        <f>C56+BY56</f>
        <v>0</v>
      </c>
      <c r="CB56" s="244"/>
      <c r="CC56" s="524"/>
      <c r="CD56" s="317"/>
      <c r="CE56" s="317"/>
      <c r="CF56" s="317"/>
      <c r="CG56" s="317"/>
      <c r="CH56" s="317"/>
      <c r="CI56" s="317"/>
      <c r="CJ56" s="317"/>
      <c r="CK56" s="317"/>
      <c r="CL56" s="528"/>
      <c r="CM56" s="325">
        <f t="shared" si="198"/>
        <v>0</v>
      </c>
      <c r="CN56" s="252"/>
      <c r="CO56" s="325">
        <f t="shared" si="199"/>
        <v>0</v>
      </c>
      <c r="CP56" s="246"/>
      <c r="CQ56" s="317"/>
    </row>
    <row r="57" spans="1:95" s="154" customFormat="1" ht="19.899999999999999" customHeight="1" thickTop="1" thickBot="1" x14ac:dyDescent="0.3">
      <c r="A57" s="489">
        <v>5</v>
      </c>
      <c r="B57" s="216" t="s">
        <v>130</v>
      </c>
      <c r="C57" s="550"/>
      <c r="D57" s="231"/>
      <c r="E57" s="525"/>
      <c r="F57" s="261"/>
      <c r="G57" s="261"/>
      <c r="H57" s="261"/>
      <c r="I57" s="529"/>
      <c r="J57" s="259">
        <f>E57+F57+G57+H57+I57</f>
        <v>0</v>
      </c>
      <c r="K57" s="233"/>
      <c r="L57" s="525"/>
      <c r="M57" s="261"/>
      <c r="N57" s="261"/>
      <c r="O57" s="261"/>
      <c r="P57" s="529"/>
      <c r="Q57" s="259">
        <f>L57+M57+N57+O57+P57</f>
        <v>0</v>
      </c>
      <c r="R57" s="240"/>
      <c r="S57" s="525"/>
      <c r="T57" s="331">
        <f t="shared" si="163"/>
        <v>0</v>
      </c>
      <c r="U57" s="332">
        <f t="shared" si="164"/>
        <v>0</v>
      </c>
      <c r="V57" s="261"/>
      <c r="W57" s="331">
        <f t="shared" si="165"/>
        <v>0</v>
      </c>
      <c r="X57" s="332">
        <f t="shared" si="166"/>
        <v>0</v>
      </c>
      <c r="Y57" s="261"/>
      <c r="Z57" s="331">
        <f t="shared" si="167"/>
        <v>0</v>
      </c>
      <c r="AA57" s="332">
        <f t="shared" si="168"/>
        <v>0</v>
      </c>
      <c r="AB57" s="261"/>
      <c r="AC57" s="331">
        <f t="shared" si="169"/>
        <v>0</v>
      </c>
      <c r="AD57" s="332">
        <f t="shared" si="170"/>
        <v>0</v>
      </c>
      <c r="AE57" s="261"/>
      <c r="AF57" s="331">
        <f t="shared" si="171"/>
        <v>0</v>
      </c>
      <c r="AG57" s="302">
        <f t="shared" si="172"/>
        <v>0</v>
      </c>
      <c r="AH57" s="257">
        <f t="shared" si="173"/>
        <v>0</v>
      </c>
      <c r="AI57" s="240"/>
      <c r="AJ57" s="525"/>
      <c r="AK57" s="331">
        <f t="shared" si="174"/>
        <v>0</v>
      </c>
      <c r="AL57" s="332">
        <f t="shared" si="175"/>
        <v>0</v>
      </c>
      <c r="AM57" s="261"/>
      <c r="AN57" s="331">
        <f t="shared" si="176"/>
        <v>0</v>
      </c>
      <c r="AO57" s="332">
        <f t="shared" si="177"/>
        <v>0</v>
      </c>
      <c r="AP57" s="261"/>
      <c r="AQ57" s="331">
        <f t="shared" si="178"/>
        <v>0</v>
      </c>
      <c r="AR57" s="332">
        <f t="shared" si="179"/>
        <v>0</v>
      </c>
      <c r="AS57" s="261"/>
      <c r="AT57" s="331">
        <f t="shared" si="180"/>
        <v>0</v>
      </c>
      <c r="AU57" s="332">
        <f t="shared" si="181"/>
        <v>0</v>
      </c>
      <c r="AV57" s="261"/>
      <c r="AW57" s="331">
        <f t="shared" si="182"/>
        <v>0</v>
      </c>
      <c r="AX57" s="332">
        <f t="shared" si="183"/>
        <v>0</v>
      </c>
      <c r="AY57" s="259">
        <f t="shared" si="184"/>
        <v>0</v>
      </c>
      <c r="AZ57" s="240"/>
      <c r="BA57" s="525"/>
      <c r="BB57" s="331">
        <f t="shared" si="185"/>
        <v>0</v>
      </c>
      <c r="BC57" s="332">
        <f t="shared" si="186"/>
        <v>0</v>
      </c>
      <c r="BD57" s="261"/>
      <c r="BE57" s="331">
        <f t="shared" si="187"/>
        <v>0</v>
      </c>
      <c r="BF57" s="332">
        <f t="shared" si="188"/>
        <v>0</v>
      </c>
      <c r="BG57" s="261"/>
      <c r="BH57" s="331">
        <f t="shared" si="189"/>
        <v>0</v>
      </c>
      <c r="BI57" s="332">
        <f t="shared" si="190"/>
        <v>0</v>
      </c>
      <c r="BJ57" s="261"/>
      <c r="BK57" s="331">
        <f t="shared" si="191"/>
        <v>0</v>
      </c>
      <c r="BL57" s="332">
        <f t="shared" si="192"/>
        <v>0</v>
      </c>
      <c r="BM57" s="261"/>
      <c r="BN57" s="331">
        <f t="shared" si="193"/>
        <v>0</v>
      </c>
      <c r="BO57" s="302">
        <f t="shared" si="194"/>
        <v>0</v>
      </c>
      <c r="BP57" s="257">
        <f t="shared" si="195"/>
        <v>0</v>
      </c>
      <c r="BQ57" s="233"/>
      <c r="BR57" s="273"/>
      <c r="BS57" s="303"/>
      <c r="BT57" s="303"/>
      <c r="BU57" s="303"/>
      <c r="BV57" s="567"/>
      <c r="BW57" s="273"/>
      <c r="BX57" s="240"/>
      <c r="BY57" s="259">
        <f t="shared" si="196"/>
        <v>0</v>
      </c>
      <c r="BZ57" s="240"/>
      <c r="CA57" s="304">
        <f>C57+BY57</f>
        <v>0</v>
      </c>
      <c r="CB57" s="231"/>
      <c r="CC57" s="525"/>
      <c r="CD57" s="261"/>
      <c r="CE57" s="261"/>
      <c r="CF57" s="261"/>
      <c r="CG57" s="261"/>
      <c r="CH57" s="261"/>
      <c r="CI57" s="261"/>
      <c r="CJ57" s="261"/>
      <c r="CK57" s="261"/>
      <c r="CL57" s="529"/>
      <c r="CM57" s="259">
        <f t="shared" si="198"/>
        <v>0</v>
      </c>
      <c r="CN57" s="240"/>
      <c r="CO57" s="259">
        <f t="shared" si="199"/>
        <v>0</v>
      </c>
      <c r="CP57" s="233"/>
      <c r="CQ57" s="261"/>
    </row>
    <row r="58" spans="1:95" s="154" customFormat="1" ht="19.899999999999999" customHeight="1" thickTop="1" thickBot="1" x14ac:dyDescent="0.3">
      <c r="A58" s="489">
        <v>6</v>
      </c>
      <c r="B58" s="216" t="s">
        <v>35</v>
      </c>
      <c r="C58" s="550"/>
      <c r="D58" s="231"/>
      <c r="E58" s="525"/>
      <c r="F58" s="261"/>
      <c r="G58" s="261"/>
      <c r="H58" s="261"/>
      <c r="I58" s="529"/>
      <c r="J58" s="259">
        <f>E58+F58+G58+H58+I58</f>
        <v>0</v>
      </c>
      <c r="K58" s="233"/>
      <c r="L58" s="525"/>
      <c r="M58" s="261"/>
      <c r="N58" s="261"/>
      <c r="O58" s="261"/>
      <c r="P58" s="529"/>
      <c r="Q58" s="259">
        <f>L58+M58+N58+O58+P58</f>
        <v>0</v>
      </c>
      <c r="R58" s="240"/>
      <c r="S58" s="525"/>
      <c r="T58" s="331">
        <f t="shared" si="163"/>
        <v>0</v>
      </c>
      <c r="U58" s="332">
        <f t="shared" si="164"/>
        <v>0</v>
      </c>
      <c r="V58" s="261"/>
      <c r="W58" s="331">
        <f t="shared" si="165"/>
        <v>0</v>
      </c>
      <c r="X58" s="332">
        <f t="shared" si="166"/>
        <v>0</v>
      </c>
      <c r="Y58" s="261"/>
      <c r="Z58" s="331">
        <f t="shared" si="167"/>
        <v>0</v>
      </c>
      <c r="AA58" s="332">
        <f t="shared" si="168"/>
        <v>0</v>
      </c>
      <c r="AB58" s="261"/>
      <c r="AC58" s="331">
        <f t="shared" si="169"/>
        <v>0</v>
      </c>
      <c r="AD58" s="332">
        <f t="shared" si="170"/>
        <v>0</v>
      </c>
      <c r="AE58" s="261"/>
      <c r="AF58" s="331">
        <f t="shared" si="171"/>
        <v>0</v>
      </c>
      <c r="AG58" s="302">
        <f t="shared" si="172"/>
        <v>0</v>
      </c>
      <c r="AH58" s="257">
        <f t="shared" si="173"/>
        <v>0</v>
      </c>
      <c r="AI58" s="240"/>
      <c r="AJ58" s="525"/>
      <c r="AK58" s="331">
        <f t="shared" si="174"/>
        <v>0</v>
      </c>
      <c r="AL58" s="332">
        <f t="shared" si="175"/>
        <v>0</v>
      </c>
      <c r="AM58" s="261"/>
      <c r="AN58" s="331">
        <f t="shared" si="176"/>
        <v>0</v>
      </c>
      <c r="AO58" s="332">
        <f t="shared" si="177"/>
        <v>0</v>
      </c>
      <c r="AP58" s="261"/>
      <c r="AQ58" s="331">
        <f t="shared" si="178"/>
        <v>0</v>
      </c>
      <c r="AR58" s="332">
        <f t="shared" si="179"/>
        <v>0</v>
      </c>
      <c r="AS58" s="261"/>
      <c r="AT58" s="331">
        <f t="shared" si="180"/>
        <v>0</v>
      </c>
      <c r="AU58" s="332">
        <f t="shared" si="181"/>
        <v>0</v>
      </c>
      <c r="AV58" s="261"/>
      <c r="AW58" s="331">
        <f t="shared" si="182"/>
        <v>0</v>
      </c>
      <c r="AX58" s="332">
        <f t="shared" si="183"/>
        <v>0</v>
      </c>
      <c r="AY58" s="259">
        <f t="shared" si="184"/>
        <v>0</v>
      </c>
      <c r="AZ58" s="240"/>
      <c r="BA58" s="525"/>
      <c r="BB58" s="331">
        <f t="shared" si="185"/>
        <v>0</v>
      </c>
      <c r="BC58" s="332">
        <f t="shared" si="186"/>
        <v>0</v>
      </c>
      <c r="BD58" s="261"/>
      <c r="BE58" s="331">
        <f t="shared" si="187"/>
        <v>0</v>
      </c>
      <c r="BF58" s="332">
        <f t="shared" si="188"/>
        <v>0</v>
      </c>
      <c r="BG58" s="261"/>
      <c r="BH58" s="331">
        <f t="shared" si="189"/>
        <v>0</v>
      </c>
      <c r="BI58" s="332">
        <f t="shared" si="190"/>
        <v>0</v>
      </c>
      <c r="BJ58" s="261"/>
      <c r="BK58" s="331">
        <f t="shared" si="191"/>
        <v>0</v>
      </c>
      <c r="BL58" s="332">
        <f t="shared" si="192"/>
        <v>0</v>
      </c>
      <c r="BM58" s="261"/>
      <c r="BN58" s="331">
        <f t="shared" si="193"/>
        <v>0</v>
      </c>
      <c r="BO58" s="302">
        <f t="shared" si="194"/>
        <v>0</v>
      </c>
      <c r="BP58" s="257">
        <f t="shared" si="195"/>
        <v>0</v>
      </c>
      <c r="BQ58" s="233"/>
      <c r="BR58" s="273"/>
      <c r="BS58" s="303"/>
      <c r="BT58" s="303"/>
      <c r="BU58" s="303"/>
      <c r="BV58" s="567"/>
      <c r="BW58" s="273"/>
      <c r="BX58" s="240"/>
      <c r="BY58" s="259">
        <f t="shared" si="196"/>
        <v>0</v>
      </c>
      <c r="BZ58" s="240"/>
      <c r="CA58" s="304">
        <f>C58+BY58</f>
        <v>0</v>
      </c>
      <c r="CB58" s="231"/>
      <c r="CC58" s="525"/>
      <c r="CD58" s="261"/>
      <c r="CE58" s="261"/>
      <c r="CF58" s="261"/>
      <c r="CG58" s="261"/>
      <c r="CH58" s="261"/>
      <c r="CI58" s="261"/>
      <c r="CJ58" s="261"/>
      <c r="CK58" s="261"/>
      <c r="CL58" s="529"/>
      <c r="CM58" s="259">
        <f t="shared" si="198"/>
        <v>0</v>
      </c>
      <c r="CN58" s="240"/>
      <c r="CO58" s="259">
        <f t="shared" si="199"/>
        <v>0</v>
      </c>
      <c r="CP58" s="233"/>
      <c r="CQ58" s="261"/>
    </row>
    <row r="59" spans="1:95" s="154" customFormat="1" ht="19.899999999999999" customHeight="1" thickTop="1" thickBot="1" x14ac:dyDescent="0.3">
      <c r="A59" s="625" t="s">
        <v>17</v>
      </c>
      <c r="B59" s="626"/>
      <c r="C59" s="276">
        <f>C58+C57+C50+C49+C48+C47</f>
        <v>0</v>
      </c>
      <c r="D59" s="231"/>
      <c r="E59" s="276">
        <f t="shared" ref="E59:J59" si="223">E58+E57+E50+E49+E48+E47</f>
        <v>0</v>
      </c>
      <c r="F59" s="276">
        <f t="shared" si="223"/>
        <v>0</v>
      </c>
      <c r="G59" s="276">
        <f t="shared" si="223"/>
        <v>0</v>
      </c>
      <c r="H59" s="276">
        <f t="shared" si="223"/>
        <v>0</v>
      </c>
      <c r="I59" s="335">
        <f t="shared" si="223"/>
        <v>0</v>
      </c>
      <c r="J59" s="274">
        <f t="shared" si="223"/>
        <v>0</v>
      </c>
      <c r="K59" s="233"/>
      <c r="L59" s="276">
        <f t="shared" ref="L59" si="224">L58+L57+L50+L49+L48+L47</f>
        <v>0</v>
      </c>
      <c r="M59" s="276">
        <f t="shared" ref="M59" si="225">M58+M57+M50+M49+M48+M47</f>
        <v>0</v>
      </c>
      <c r="N59" s="276">
        <f t="shared" ref="N59" si="226">N58+N57+N50+N49+N48+N47</f>
        <v>0</v>
      </c>
      <c r="O59" s="276">
        <f t="shared" ref="O59" si="227">O58+O57+O50+O49+O48+O47</f>
        <v>0</v>
      </c>
      <c r="P59" s="335">
        <f t="shared" ref="P59" si="228">P58+P57+P50+P49+P48+P47</f>
        <v>0</v>
      </c>
      <c r="Q59" s="274">
        <f t="shared" ref="Q59" si="229">Q58+Q57+Q50+Q49+Q48+Q47</f>
        <v>0</v>
      </c>
      <c r="R59" s="240"/>
      <c r="S59" s="335">
        <f t="shared" ref="S59" si="230">S58+S57+S50+S49+S48+S47</f>
        <v>0</v>
      </c>
      <c r="T59" s="337">
        <f>S59*$S$9</f>
        <v>0</v>
      </c>
      <c r="U59" s="338">
        <f>U58+U57+U50+U49+U48+U47</f>
        <v>0</v>
      </c>
      <c r="V59" s="339">
        <f t="shared" ref="V59" si="231">V58+V57+V50+V49+V48+V47</f>
        <v>0</v>
      </c>
      <c r="W59" s="337">
        <f t="shared" si="165"/>
        <v>0</v>
      </c>
      <c r="X59" s="338">
        <f>X58+X57+X50+X49+X48+X47</f>
        <v>0</v>
      </c>
      <c r="Y59" s="339">
        <f t="shared" ref="Y59" si="232">Y58+Y57+Y50+Y49+Y48+Y47</f>
        <v>0</v>
      </c>
      <c r="Z59" s="337">
        <f t="shared" si="167"/>
        <v>0</v>
      </c>
      <c r="AA59" s="338">
        <f>AA58+AA57+AA50+AA49+AA48+AA47</f>
        <v>0</v>
      </c>
      <c r="AB59" s="339">
        <f t="shared" ref="AB59" si="233">AB58+AB57+AB50+AB49+AB48+AB47</f>
        <v>0</v>
      </c>
      <c r="AC59" s="337">
        <f t="shared" si="169"/>
        <v>0</v>
      </c>
      <c r="AD59" s="338">
        <f>AD58+AD57+AD50+AD49+AD48+AD47</f>
        <v>0</v>
      </c>
      <c r="AE59" s="339">
        <f t="shared" ref="AE59" si="234">AE58+AE57+AE50+AE49+AE48+AE47</f>
        <v>0</v>
      </c>
      <c r="AF59" s="349">
        <f t="shared" si="171"/>
        <v>0</v>
      </c>
      <c r="AG59" s="338">
        <f>AG58+AG57+AG50+AG49+AG48+AG47</f>
        <v>0</v>
      </c>
      <c r="AH59" s="274">
        <f t="shared" ref="AH59" si="235">AH58+AH57+AH50+AH49+AH48+AH47</f>
        <v>0</v>
      </c>
      <c r="AI59" s="240"/>
      <c r="AJ59" s="335">
        <f t="shared" ref="AJ59" si="236">AJ58+AJ57+AJ50+AJ49+AJ48+AJ47</f>
        <v>0</v>
      </c>
      <c r="AK59" s="340">
        <f t="shared" si="174"/>
        <v>0</v>
      </c>
      <c r="AL59" s="338">
        <f>AL58+AL57+AL50+AL49+AL48+AL47</f>
        <v>0</v>
      </c>
      <c r="AM59" s="339">
        <f t="shared" ref="AM59" si="237">AM58+AM57+AM50+AM49+AM48+AM47</f>
        <v>0</v>
      </c>
      <c r="AN59" s="340">
        <f t="shared" si="176"/>
        <v>0</v>
      </c>
      <c r="AO59" s="338">
        <f>AO58+AO57+AO50+AO49+AO48+AO47</f>
        <v>0</v>
      </c>
      <c r="AP59" s="339">
        <f t="shared" ref="AP59" si="238">AP58+AP57+AP50+AP49+AP48+AP47</f>
        <v>0</v>
      </c>
      <c r="AQ59" s="340">
        <f t="shared" si="178"/>
        <v>0</v>
      </c>
      <c r="AR59" s="338">
        <f>AR58+AR57+AR50+AR49+AR48+AR47</f>
        <v>0</v>
      </c>
      <c r="AS59" s="339">
        <f t="shared" ref="AS59" si="239">AS58+AS57+AS50+AS49+AS48+AS47</f>
        <v>0</v>
      </c>
      <c r="AT59" s="340">
        <f t="shared" si="180"/>
        <v>0</v>
      </c>
      <c r="AU59" s="338">
        <f>AU58+AU57+AU50+AU49+AU48+AU47</f>
        <v>0</v>
      </c>
      <c r="AV59" s="339">
        <f t="shared" ref="AV59" si="240">AV58+AV57+AV50+AV49+AV48+AV47</f>
        <v>0</v>
      </c>
      <c r="AW59" s="340">
        <f t="shared" si="182"/>
        <v>0</v>
      </c>
      <c r="AX59" s="561">
        <f>AX58+AX57+AX50+AX49+AX48+AX47</f>
        <v>0</v>
      </c>
      <c r="AY59" s="274">
        <f t="shared" ref="AY59" si="241">AY58+AY57+AY50+AY49+AY48+AY47</f>
        <v>0</v>
      </c>
      <c r="AZ59" s="240"/>
      <c r="BA59" s="335">
        <f t="shared" ref="BA59" si="242">BA58+BA57+BA50+BA49+BA48+BA47</f>
        <v>0</v>
      </c>
      <c r="BB59" s="340">
        <f t="shared" si="185"/>
        <v>0</v>
      </c>
      <c r="BC59" s="338">
        <f>BC58+BC57+BC50+BC49+BC48+BC47</f>
        <v>0</v>
      </c>
      <c r="BD59" s="339">
        <f t="shared" ref="BD59" si="243">BD58+BD57+BD50+BD49+BD48+BD47</f>
        <v>0</v>
      </c>
      <c r="BE59" s="340">
        <f t="shared" si="187"/>
        <v>0</v>
      </c>
      <c r="BF59" s="338">
        <f>BF58+BF57+BF50+BF49+BF48+BF47</f>
        <v>0</v>
      </c>
      <c r="BG59" s="339">
        <f t="shared" ref="BG59" si="244">BG58+BG57+BG50+BG49+BG48+BG47</f>
        <v>0</v>
      </c>
      <c r="BH59" s="340">
        <f t="shared" si="189"/>
        <v>0</v>
      </c>
      <c r="BI59" s="338">
        <f>BI58+BI57+BI50+BI49+BI48+BI47</f>
        <v>0</v>
      </c>
      <c r="BJ59" s="339">
        <f t="shared" ref="BJ59" si="245">BJ58+BJ57+BJ50+BJ49+BJ48+BJ47</f>
        <v>0</v>
      </c>
      <c r="BK59" s="340">
        <f t="shared" si="191"/>
        <v>0</v>
      </c>
      <c r="BL59" s="338">
        <f>BL58+BL57+BL50+BL49+BL48+BL47</f>
        <v>0</v>
      </c>
      <c r="BM59" s="339">
        <f t="shared" ref="BM59" si="246">BM58+BM57+BM50+BM49+BM48+BM47</f>
        <v>0</v>
      </c>
      <c r="BN59" s="340">
        <f t="shared" si="193"/>
        <v>0</v>
      </c>
      <c r="BO59" s="338">
        <f>BO58+BO57+BO50+BO49+BO48+BO47</f>
        <v>0</v>
      </c>
      <c r="BP59" s="274">
        <f t="shared" ref="BP59" si="247">BP58+BP57+BP50+BP49+BP48+BP47</f>
        <v>0</v>
      </c>
      <c r="BQ59" s="233"/>
      <c r="BR59" s="274">
        <f>BR47</f>
        <v>0</v>
      </c>
      <c r="BS59" s="274">
        <f t="shared" ref="BS59:BV59" si="248">BS47</f>
        <v>0</v>
      </c>
      <c r="BT59" s="274">
        <f t="shared" si="248"/>
        <v>0</v>
      </c>
      <c r="BU59" s="274">
        <f t="shared" si="248"/>
        <v>0</v>
      </c>
      <c r="BV59" s="275">
        <f t="shared" si="248"/>
        <v>0</v>
      </c>
      <c r="BW59" s="341">
        <f>SUM(BR59:BV59)</f>
        <v>0</v>
      </c>
      <c r="BX59" s="240"/>
      <c r="BY59" s="276">
        <f t="shared" si="196"/>
        <v>0</v>
      </c>
      <c r="BZ59" s="240"/>
      <c r="CA59" s="274">
        <f>C59+BY59</f>
        <v>0</v>
      </c>
      <c r="CB59" s="233"/>
      <c r="CC59" s="335">
        <f t="shared" ref="CC59:CL59" si="249">CC58+CC57+CC50+CC49+CC48+CC47</f>
        <v>0</v>
      </c>
      <c r="CD59" s="335">
        <f t="shared" si="249"/>
        <v>0</v>
      </c>
      <c r="CE59" s="335">
        <f t="shared" si="249"/>
        <v>0</v>
      </c>
      <c r="CF59" s="335">
        <f t="shared" si="249"/>
        <v>0</v>
      </c>
      <c r="CG59" s="335">
        <f t="shared" si="249"/>
        <v>0</v>
      </c>
      <c r="CH59" s="335">
        <f t="shared" si="249"/>
        <v>0</v>
      </c>
      <c r="CI59" s="335">
        <f t="shared" si="249"/>
        <v>0</v>
      </c>
      <c r="CJ59" s="335">
        <f t="shared" si="249"/>
        <v>0</v>
      </c>
      <c r="CK59" s="335">
        <f t="shared" si="249"/>
        <v>0</v>
      </c>
      <c r="CL59" s="335">
        <f t="shared" si="249"/>
        <v>0</v>
      </c>
      <c r="CM59" s="276">
        <f t="shared" si="198"/>
        <v>0</v>
      </c>
      <c r="CN59" s="240"/>
      <c r="CO59" s="276">
        <f t="shared" si="199"/>
        <v>0</v>
      </c>
      <c r="CP59" s="233"/>
      <c r="CQ59" s="261"/>
    </row>
    <row r="60" spans="1:95" ht="16.5" x14ac:dyDescent="0.25">
      <c r="A60" s="158" t="s">
        <v>131</v>
      </c>
      <c r="K60" s="159"/>
      <c r="AF60" s="160"/>
      <c r="AI60" s="159"/>
      <c r="BQ60" s="161"/>
    </row>
    <row r="61" spans="1:95" ht="16.5" x14ac:dyDescent="0.25">
      <c r="A61" s="158" t="s">
        <v>108</v>
      </c>
      <c r="B61" s="162"/>
      <c r="AI61" s="159"/>
      <c r="BQ61" s="161"/>
    </row>
    <row r="62" spans="1:95" ht="17.25" x14ac:dyDescent="0.25">
      <c r="A62" s="163" t="s">
        <v>109</v>
      </c>
      <c r="AI62" s="159"/>
    </row>
    <row r="63" spans="1:95" ht="17.25" x14ac:dyDescent="0.25">
      <c r="A63" s="163" t="s">
        <v>110</v>
      </c>
      <c r="AI63" s="159"/>
    </row>
    <row r="64" spans="1:95" ht="16.5" x14ac:dyDescent="0.25">
      <c r="A64" s="164" t="s">
        <v>111</v>
      </c>
    </row>
  </sheetData>
  <mergeCells count="221">
    <mergeCell ref="CC46:CL46"/>
    <mergeCell ref="AQ39:AR42"/>
    <mergeCell ref="AS39:AS40"/>
    <mergeCell ref="AT39:AU42"/>
    <mergeCell ref="AJ41:AJ42"/>
    <mergeCell ref="AM41:AM42"/>
    <mergeCell ref="AP41:AP42"/>
    <mergeCell ref="AS41:AS42"/>
    <mergeCell ref="BD45:BF45"/>
    <mergeCell ref="BG45:BI45"/>
    <mergeCell ref="BJ45:BL45"/>
    <mergeCell ref="BM45:BO45"/>
    <mergeCell ref="BN39:BO42"/>
    <mergeCell ref="AV39:AV40"/>
    <mergeCell ref="BA39:BA40"/>
    <mergeCell ref="CG39:CG42"/>
    <mergeCell ref="CH39:CH42"/>
    <mergeCell ref="CI39:CI42"/>
    <mergeCell ref="BB39:BC42"/>
    <mergeCell ref="BD39:BD40"/>
    <mergeCell ref="BE39:BF42"/>
    <mergeCell ref="BA41:BA42"/>
    <mergeCell ref="BD41:BD42"/>
    <mergeCell ref="BG41:BG42"/>
    <mergeCell ref="CC14:CL14"/>
    <mergeCell ref="CH7:CH10"/>
    <mergeCell ref="CI7:CI10"/>
    <mergeCell ref="CJ7:CJ10"/>
    <mergeCell ref="CK7:CK10"/>
    <mergeCell ref="BR39:BR42"/>
    <mergeCell ref="BS39:BS42"/>
    <mergeCell ref="BT39:BT42"/>
    <mergeCell ref="BU39:BU42"/>
    <mergeCell ref="BV39:BV42"/>
    <mergeCell ref="BR7:BR10"/>
    <mergeCell ref="BS7:BS10"/>
    <mergeCell ref="BT7:BT10"/>
    <mergeCell ref="BU7:BU10"/>
    <mergeCell ref="CF7:CF10"/>
    <mergeCell ref="CG7:CG10"/>
    <mergeCell ref="CC39:CC42"/>
    <mergeCell ref="CD39:CD42"/>
    <mergeCell ref="CE39:CE42"/>
    <mergeCell ref="CF39:CF42"/>
    <mergeCell ref="AJ4:AL4"/>
    <mergeCell ref="BW38:BW42"/>
    <mergeCell ref="BA13:BC13"/>
    <mergeCell ref="BD13:BF13"/>
    <mergeCell ref="BG13:BI13"/>
    <mergeCell ref="AP13:AR13"/>
    <mergeCell ref="BW6:BW10"/>
    <mergeCell ref="BM13:BO13"/>
    <mergeCell ref="BJ13:BL13"/>
    <mergeCell ref="AQ6:AR6"/>
    <mergeCell ref="AT6:AU6"/>
    <mergeCell ref="AW6:AX6"/>
    <mergeCell ref="AJ7:AJ8"/>
    <mergeCell ref="AK7:AL10"/>
    <mergeCell ref="AM7:AM8"/>
    <mergeCell ref="AN7:AO10"/>
    <mergeCell ref="AP7:AP8"/>
    <mergeCell ref="BR5:BV5"/>
    <mergeCell ref="AK38:AL38"/>
    <mergeCell ref="AN38:AO38"/>
    <mergeCell ref="AQ38:AR38"/>
    <mergeCell ref="AT38:AU38"/>
    <mergeCell ref="AJ39:AJ40"/>
    <mergeCell ref="AK39:AL42"/>
    <mergeCell ref="BJ41:BJ42"/>
    <mergeCell ref="BM41:BM42"/>
    <mergeCell ref="BB38:BC38"/>
    <mergeCell ref="BE38:BF38"/>
    <mergeCell ref="BG39:BG40"/>
    <mergeCell ref="BH39:BI42"/>
    <mergeCell ref="BJ39:BJ40"/>
    <mergeCell ref="BK38:BL38"/>
    <mergeCell ref="BN38:BO38"/>
    <mergeCell ref="BH38:BI38"/>
    <mergeCell ref="BK39:BL42"/>
    <mergeCell ref="BM39:BM40"/>
    <mergeCell ref="AV7:AV8"/>
    <mergeCell ref="CD7:CD10"/>
    <mergeCell ref="CE7:CE10"/>
    <mergeCell ref="AM9:AM10"/>
    <mergeCell ref="AP9:AP10"/>
    <mergeCell ref="AS9:AS10"/>
    <mergeCell ref="AV9:AV10"/>
    <mergeCell ref="AQ7:AR10"/>
    <mergeCell ref="AS7:AS8"/>
    <mergeCell ref="AT7:AU10"/>
    <mergeCell ref="BB7:BC10"/>
    <mergeCell ref="BD7:BD8"/>
    <mergeCell ref="BE7:BF10"/>
    <mergeCell ref="BA7:BA8"/>
    <mergeCell ref="BV7:BV10"/>
    <mergeCell ref="CC7:CC10"/>
    <mergeCell ref="AC6:AD6"/>
    <mergeCell ref="BG7:BG8"/>
    <mergeCell ref="BH7:BI10"/>
    <mergeCell ref="BJ7:BJ8"/>
    <mergeCell ref="BK7:BL10"/>
    <mergeCell ref="AB7:AB8"/>
    <mergeCell ref="AC7:AD10"/>
    <mergeCell ref="AB9:AB10"/>
    <mergeCell ref="CQ38:CQ42"/>
    <mergeCell ref="BY38:BY42"/>
    <mergeCell ref="CA38:CA42"/>
    <mergeCell ref="CM38:CM42"/>
    <mergeCell ref="CO38:CO42"/>
    <mergeCell ref="CJ39:CJ42"/>
    <mergeCell ref="CK39:CK42"/>
    <mergeCell ref="CL39:CL42"/>
    <mergeCell ref="BM7:BM8"/>
    <mergeCell ref="CL7:CL10"/>
    <mergeCell ref="AF6:AG6"/>
    <mergeCell ref="AK6:AL6"/>
    <mergeCell ref="AN6:AO6"/>
    <mergeCell ref="BN7:BO10"/>
    <mergeCell ref="BA9:BA10"/>
    <mergeCell ref="BD9:BD10"/>
    <mergeCell ref="CQ6:CQ10"/>
    <mergeCell ref="BY6:BY10"/>
    <mergeCell ref="CA6:CA10"/>
    <mergeCell ref="CM6:CM10"/>
    <mergeCell ref="CO6:CO10"/>
    <mergeCell ref="BB6:BC6"/>
    <mergeCell ref="BE6:BF6"/>
    <mergeCell ref="BH6:BI6"/>
    <mergeCell ref="BK6:BL6"/>
    <mergeCell ref="BN6:BO6"/>
    <mergeCell ref="BG9:BG10"/>
    <mergeCell ref="BJ9:BJ10"/>
    <mergeCell ref="BM9:BM10"/>
    <mergeCell ref="AJ45:AL45"/>
    <mergeCell ref="AW39:AX42"/>
    <mergeCell ref="AV41:AV42"/>
    <mergeCell ref="S39:S40"/>
    <mergeCell ref="T39:U42"/>
    <mergeCell ref="S41:S42"/>
    <mergeCell ref="W38:X38"/>
    <mergeCell ref="V39:V40"/>
    <mergeCell ref="W39:X42"/>
    <mergeCell ref="V41:V42"/>
    <mergeCell ref="Z38:AA38"/>
    <mergeCell ref="Y39:Y40"/>
    <mergeCell ref="Z39:AA42"/>
    <mergeCell ref="Y41:Y42"/>
    <mergeCell ref="T38:U38"/>
    <mergeCell ref="AM39:AM40"/>
    <mergeCell ref="AN39:AO42"/>
    <mergeCell ref="AW38:AX38"/>
    <mergeCell ref="AC38:AD38"/>
    <mergeCell ref="AB39:AB40"/>
    <mergeCell ref="AC39:AD42"/>
    <mergeCell ref="AB41:AB42"/>
    <mergeCell ref="AV45:AX45"/>
    <mergeCell ref="AP39:AP40"/>
    <mergeCell ref="V45:X45"/>
    <mergeCell ref="Y45:AA45"/>
    <mergeCell ref="AB45:AD45"/>
    <mergeCell ref="AE7:AE8"/>
    <mergeCell ref="AF7:AG10"/>
    <mergeCell ref="AE9:AE10"/>
    <mergeCell ref="E39:E42"/>
    <mergeCell ref="F39:F42"/>
    <mergeCell ref="G39:G42"/>
    <mergeCell ref="O39:O42"/>
    <mergeCell ref="P39:P42"/>
    <mergeCell ref="H39:H42"/>
    <mergeCell ref="I39:I42"/>
    <mergeCell ref="AE45:AG45"/>
    <mergeCell ref="L7:L10"/>
    <mergeCell ref="M7:M10"/>
    <mergeCell ref="N7:N10"/>
    <mergeCell ref="O7:O10"/>
    <mergeCell ref="P7:P10"/>
    <mergeCell ref="L39:L42"/>
    <mergeCell ref="M39:M42"/>
    <mergeCell ref="N39:N42"/>
    <mergeCell ref="S7:S8"/>
    <mergeCell ref="S9:S10"/>
    <mergeCell ref="A59:B59"/>
    <mergeCell ref="BA45:BC45"/>
    <mergeCell ref="AF38:AG38"/>
    <mergeCell ref="AE39:AE40"/>
    <mergeCell ref="AF39:AG42"/>
    <mergeCell ref="AE41:AE42"/>
    <mergeCell ref="A36:B36"/>
    <mergeCell ref="AS13:AU13"/>
    <mergeCell ref="AV13:AX13"/>
    <mergeCell ref="S13:U13"/>
    <mergeCell ref="V13:X13"/>
    <mergeCell ref="Y13:AA13"/>
    <mergeCell ref="AB13:AD13"/>
    <mergeCell ref="AE13:AG13"/>
    <mergeCell ref="AJ13:AL13"/>
    <mergeCell ref="AM13:AO13"/>
    <mergeCell ref="A6:B14"/>
    <mergeCell ref="AW7:AX10"/>
    <mergeCell ref="AJ9:AJ10"/>
    <mergeCell ref="A38:B46"/>
    <mergeCell ref="AM45:AO45"/>
    <mergeCell ref="AP45:AR45"/>
    <mergeCell ref="AS45:AU45"/>
    <mergeCell ref="S45:U45"/>
    <mergeCell ref="A5:B5"/>
    <mergeCell ref="W6:X6"/>
    <mergeCell ref="V7:V8"/>
    <mergeCell ref="W7:X10"/>
    <mergeCell ref="V9:V10"/>
    <mergeCell ref="Z6:AA6"/>
    <mergeCell ref="Y7:Y8"/>
    <mergeCell ref="Z7:AA10"/>
    <mergeCell ref="Y9:Y10"/>
    <mergeCell ref="T6:U6"/>
    <mergeCell ref="E7:E10"/>
    <mergeCell ref="F7:F10"/>
    <mergeCell ref="G7:G10"/>
    <mergeCell ref="H7:H10"/>
    <mergeCell ref="I7:I10"/>
    <mergeCell ref="T7:U10"/>
  </mergeCells>
  <pageMargins left="0.70866141732283472" right="0.70866141732283472" top="0.78740157480314965" bottom="0.78740157480314965" header="0.31496062992125984" footer="0.31496062992125984"/>
  <pageSetup paperSize="8" scale="5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autoPageBreaks="0"/>
  </sheetPr>
  <dimension ref="A1:N37"/>
  <sheetViews>
    <sheetView showGridLines="0" showRuler="0" view="pageBreakPreview" topLeftCell="A4" zoomScaleNormal="100" zoomScaleSheetLayoutView="100" zoomScalePageLayoutView="90" workbookViewId="0">
      <selection activeCell="H15" sqref="H15"/>
    </sheetView>
  </sheetViews>
  <sheetFormatPr baseColWidth="10" defaultColWidth="11.7109375" defaultRowHeight="12.75" x14ac:dyDescent="0.2"/>
  <cols>
    <col min="1" max="1" width="5.7109375" style="408" customWidth="1"/>
    <col min="2" max="2" width="30.7109375" style="354" customWidth="1"/>
    <col min="3" max="3" width="10.7109375" style="354" customWidth="1"/>
    <col min="4" max="4" width="14.7109375" style="354" customWidth="1"/>
    <col min="5" max="7" width="15.7109375" style="354" customWidth="1"/>
    <col min="8" max="8" width="17.7109375" style="354" customWidth="1"/>
    <col min="9" max="9" width="14.7109375" style="354" customWidth="1"/>
    <col min="10" max="10" width="11.7109375" style="354" customWidth="1"/>
    <col min="11" max="11" width="10.7109375" style="354" customWidth="1"/>
    <col min="12" max="12" width="9.7109375" style="354" customWidth="1"/>
    <col min="13" max="13" width="10.7109375" style="354" customWidth="1"/>
    <col min="14" max="14" width="9.7109375" style="354" customWidth="1"/>
    <col min="15" max="16384" width="11.7109375" style="354"/>
  </cols>
  <sheetData>
    <row r="1" spans="1:14" ht="15" customHeight="1" x14ac:dyDescent="0.25">
      <c r="A1" s="694" t="s">
        <v>223</v>
      </c>
      <c r="B1" s="694"/>
      <c r="C1" s="694"/>
      <c r="D1" s="694"/>
      <c r="E1" s="694"/>
      <c r="F1" s="694"/>
      <c r="G1" s="694"/>
      <c r="H1" s="694"/>
      <c r="I1" s="694"/>
      <c r="J1" s="694"/>
      <c r="K1" s="694"/>
      <c r="L1" s="694"/>
      <c r="M1" s="694"/>
      <c r="N1" s="694"/>
    </row>
    <row r="2" spans="1:14" ht="12" customHeight="1" x14ac:dyDescent="0.25">
      <c r="A2" s="355"/>
      <c r="B2" s="356"/>
      <c r="C2" s="356"/>
      <c r="D2" s="356"/>
      <c r="E2" s="356"/>
      <c r="F2" s="356"/>
      <c r="G2" s="356"/>
      <c r="H2" s="356"/>
      <c r="I2" s="356"/>
      <c r="J2" s="356"/>
      <c r="K2" s="356"/>
      <c r="L2" s="356"/>
      <c r="M2" s="356"/>
      <c r="N2" s="356"/>
    </row>
    <row r="3" spans="1:14" ht="19.899999999999999" customHeight="1" x14ac:dyDescent="0.25">
      <c r="A3" s="357" t="s">
        <v>224</v>
      </c>
      <c r="B3" s="358"/>
    </row>
    <row r="4" spans="1:14" ht="12" customHeight="1" thickBot="1" x14ac:dyDescent="0.25">
      <c r="A4" s="359"/>
      <c r="B4" s="360"/>
      <c r="C4" s="360"/>
      <c r="D4" s="360"/>
      <c r="E4" s="360"/>
      <c r="F4" s="360"/>
      <c r="G4" s="360"/>
      <c r="H4" s="360"/>
      <c r="I4" s="360"/>
      <c r="J4" s="360"/>
      <c r="K4" s="360"/>
      <c r="L4" s="360"/>
      <c r="M4" s="360"/>
      <c r="N4" s="360"/>
    </row>
    <row r="5" spans="1:14" ht="15" customHeight="1" x14ac:dyDescent="0.25">
      <c r="A5" s="695" t="s">
        <v>225</v>
      </c>
      <c r="B5" s="696"/>
      <c r="C5" s="361" t="s">
        <v>71</v>
      </c>
      <c r="D5" s="361" t="s">
        <v>73</v>
      </c>
      <c r="E5" s="361" t="s">
        <v>73</v>
      </c>
      <c r="F5" s="361" t="s">
        <v>73</v>
      </c>
      <c r="G5" s="361" t="s">
        <v>73</v>
      </c>
      <c r="H5" s="361" t="s">
        <v>73</v>
      </c>
      <c r="I5" s="701" t="s">
        <v>226</v>
      </c>
      <c r="J5" s="361" t="s">
        <v>227</v>
      </c>
      <c r="K5" s="361" t="s">
        <v>228</v>
      </c>
      <c r="L5" s="362" t="s">
        <v>229</v>
      </c>
      <c r="M5" s="361" t="s">
        <v>228</v>
      </c>
      <c r="N5" s="363" t="s">
        <v>230</v>
      </c>
    </row>
    <row r="6" spans="1:14" ht="15" customHeight="1" x14ac:dyDescent="0.2">
      <c r="A6" s="697"/>
      <c r="B6" s="698"/>
      <c r="C6" s="364"/>
      <c r="D6" s="365" t="s">
        <v>74</v>
      </c>
      <c r="E6" s="365" t="s">
        <v>74</v>
      </c>
      <c r="F6" s="365" t="s">
        <v>74</v>
      </c>
      <c r="G6" s="365" t="s">
        <v>74</v>
      </c>
      <c r="H6" s="365" t="s">
        <v>74</v>
      </c>
      <c r="I6" s="702"/>
      <c r="J6" s="365" t="s">
        <v>73</v>
      </c>
      <c r="K6" s="365" t="s">
        <v>231</v>
      </c>
      <c r="L6" s="364" t="s">
        <v>232</v>
      </c>
      <c r="M6" s="365" t="s">
        <v>233</v>
      </c>
      <c r="N6" s="366" t="s">
        <v>234</v>
      </c>
    </row>
    <row r="7" spans="1:14" ht="15" customHeight="1" x14ac:dyDescent="0.2">
      <c r="A7" s="697"/>
      <c r="B7" s="698"/>
      <c r="C7" s="364"/>
      <c r="D7" s="365" t="s">
        <v>75</v>
      </c>
      <c r="E7" s="365" t="s">
        <v>78</v>
      </c>
      <c r="F7" s="365" t="s">
        <v>80</v>
      </c>
      <c r="G7" s="365" t="s">
        <v>82</v>
      </c>
      <c r="H7" s="365" t="s">
        <v>91</v>
      </c>
      <c r="I7" s="702"/>
      <c r="J7" s="365" t="s">
        <v>235</v>
      </c>
      <c r="K7" s="365" t="s">
        <v>236</v>
      </c>
      <c r="L7" s="364"/>
      <c r="M7" s="365" t="s">
        <v>237</v>
      </c>
      <c r="N7" s="367"/>
    </row>
    <row r="8" spans="1:14" ht="12" customHeight="1" x14ac:dyDescent="0.2">
      <c r="A8" s="697"/>
      <c r="B8" s="698"/>
      <c r="C8" s="364"/>
      <c r="D8" s="364" t="s">
        <v>76</v>
      </c>
      <c r="E8" s="364" t="s">
        <v>79</v>
      </c>
      <c r="F8" s="364" t="s">
        <v>81</v>
      </c>
      <c r="G8" s="364" t="s">
        <v>83</v>
      </c>
      <c r="H8" s="364" t="s">
        <v>92</v>
      </c>
      <c r="I8" s="702"/>
      <c r="J8" s="364"/>
      <c r="K8" s="364"/>
      <c r="L8" s="364"/>
      <c r="M8" s="364"/>
      <c r="N8" s="367"/>
    </row>
    <row r="9" spans="1:14" ht="12" customHeight="1" x14ac:dyDescent="0.2">
      <c r="A9" s="697"/>
      <c r="B9" s="698"/>
      <c r="C9" s="364"/>
      <c r="D9" s="364"/>
      <c r="E9" s="364"/>
      <c r="F9" s="364"/>
      <c r="G9" s="364" t="s">
        <v>84</v>
      </c>
      <c r="H9" s="364" t="s">
        <v>93</v>
      </c>
      <c r="I9" s="702"/>
      <c r="J9" s="364"/>
      <c r="K9" s="364"/>
      <c r="L9" s="364"/>
      <c r="M9" s="364"/>
      <c r="N9" s="367"/>
    </row>
    <row r="10" spans="1:14" ht="12" customHeight="1" x14ac:dyDescent="0.2">
      <c r="A10" s="697"/>
      <c r="B10" s="698"/>
      <c r="C10" s="364"/>
      <c r="D10" s="364"/>
      <c r="E10" s="364"/>
      <c r="F10" s="364"/>
      <c r="G10" s="364" t="s">
        <v>85</v>
      </c>
      <c r="H10" s="364" t="s">
        <v>94</v>
      </c>
      <c r="I10" s="368"/>
      <c r="J10" s="364"/>
      <c r="K10" s="364"/>
      <c r="L10" s="364"/>
      <c r="M10" s="364"/>
      <c r="N10" s="367"/>
    </row>
    <row r="11" spans="1:14" ht="15" customHeight="1" x14ac:dyDescent="0.2">
      <c r="A11" s="697"/>
      <c r="B11" s="698"/>
      <c r="C11" s="369" t="s">
        <v>40</v>
      </c>
      <c r="D11" s="369" t="s">
        <v>40</v>
      </c>
      <c r="E11" s="369" t="s">
        <v>40</v>
      </c>
      <c r="F11" s="369" t="s">
        <v>40</v>
      </c>
      <c r="G11" s="369" t="s">
        <v>40</v>
      </c>
      <c r="H11" s="369" t="s">
        <v>40</v>
      </c>
      <c r="I11" s="369" t="s">
        <v>40</v>
      </c>
      <c r="J11" s="369" t="s">
        <v>40</v>
      </c>
      <c r="K11" s="369" t="s">
        <v>40</v>
      </c>
      <c r="L11" s="369" t="s">
        <v>40</v>
      </c>
      <c r="M11" s="369" t="s">
        <v>40</v>
      </c>
      <c r="N11" s="370" t="s">
        <v>40</v>
      </c>
    </row>
    <row r="12" spans="1:14" ht="15" customHeight="1" thickBot="1" x14ac:dyDescent="0.25">
      <c r="A12" s="699"/>
      <c r="B12" s="700"/>
      <c r="C12" s="371">
        <v>1</v>
      </c>
      <c r="D12" s="371">
        <v>2</v>
      </c>
      <c r="E12" s="371">
        <v>3</v>
      </c>
      <c r="F12" s="371">
        <v>4</v>
      </c>
      <c r="G12" s="371">
        <v>5</v>
      </c>
      <c r="H12" s="371">
        <v>6</v>
      </c>
      <c r="I12" s="371">
        <v>7</v>
      </c>
      <c r="J12" s="371">
        <v>8</v>
      </c>
      <c r="K12" s="371">
        <v>9</v>
      </c>
      <c r="L12" s="371">
        <v>10</v>
      </c>
      <c r="M12" s="371">
        <v>11</v>
      </c>
      <c r="N12" s="372">
        <v>12</v>
      </c>
    </row>
    <row r="13" spans="1:14" ht="19.899999999999999" customHeight="1" x14ac:dyDescent="0.2">
      <c r="A13" s="373">
        <v>1</v>
      </c>
      <c r="B13" s="374" t="s">
        <v>0</v>
      </c>
      <c r="C13" s="375">
        <f>'GVL ohne Blattschutz'!C15</f>
        <v>0</v>
      </c>
      <c r="D13" s="375">
        <f>'GVL ohne Blattschutz'!J15</f>
        <v>0</v>
      </c>
      <c r="E13" s="375">
        <f>'GVL ohne Blattschutz'!Q15</f>
        <v>0</v>
      </c>
      <c r="F13" s="375">
        <f>'GVL ohne Blattschutz'!AH15</f>
        <v>0</v>
      </c>
      <c r="G13" s="375">
        <f>'GVL ohne Blattschutz'!AY15</f>
        <v>0</v>
      </c>
      <c r="H13" s="375">
        <f>'GVL ohne Blattschutz'!BP15</f>
        <v>0</v>
      </c>
      <c r="I13" s="375">
        <f>'GVL ohne Blattschutz'!BW15</f>
        <v>0</v>
      </c>
      <c r="J13" s="375">
        <f>'GVL ohne Blattschutz'!BY15</f>
        <v>0</v>
      </c>
      <c r="K13" s="375">
        <f>'GVL ohne Blattschutz'!CA15</f>
        <v>0</v>
      </c>
      <c r="L13" s="375">
        <f>'GVL ohne Blattschutz'!CM15</f>
        <v>0</v>
      </c>
      <c r="M13" s="375">
        <f>'GVL ohne Blattschutz'!CO15</f>
        <v>0</v>
      </c>
      <c r="N13" s="376">
        <f>'GVL ohne Blattschutz'!CQ15</f>
        <v>0</v>
      </c>
    </row>
    <row r="14" spans="1:14" ht="19.899999999999999" customHeight="1" x14ac:dyDescent="0.2">
      <c r="A14" s="377" t="s">
        <v>121</v>
      </c>
      <c r="B14" s="378" t="s">
        <v>2</v>
      </c>
      <c r="C14" s="379">
        <f>'GVL ohne Blattschutz'!C16</f>
        <v>0</v>
      </c>
      <c r="D14" s="379">
        <f>'GVL ohne Blattschutz'!J16</f>
        <v>0</v>
      </c>
      <c r="E14" s="379">
        <f>'GVL ohne Blattschutz'!Q16</f>
        <v>0</v>
      </c>
      <c r="F14" s="379">
        <f>'GVL ohne Blattschutz'!AH16</f>
        <v>0</v>
      </c>
      <c r="G14" s="379">
        <f>'GVL ohne Blattschutz'!AY16</f>
        <v>0</v>
      </c>
      <c r="H14" s="379">
        <f>'GVL ohne Blattschutz'!BP16</f>
        <v>0</v>
      </c>
      <c r="I14" s="380"/>
      <c r="J14" s="379">
        <f>'GVL ohne Blattschutz'!BY16</f>
        <v>0</v>
      </c>
      <c r="K14" s="379">
        <f>'GVL ohne Blattschutz'!CA16</f>
        <v>0</v>
      </c>
      <c r="L14" s="379">
        <f>'GVL ohne Blattschutz'!CM16</f>
        <v>0</v>
      </c>
      <c r="M14" s="379">
        <f>'GVL ohne Blattschutz'!CO16</f>
        <v>0</v>
      </c>
      <c r="N14" s="381">
        <f>'GVL ohne Blattschutz'!CQ16</f>
        <v>0</v>
      </c>
    </row>
    <row r="15" spans="1:14" ht="19.899999999999999" customHeight="1" x14ac:dyDescent="0.2">
      <c r="A15" s="373" t="s">
        <v>122</v>
      </c>
      <c r="B15" s="382" t="s">
        <v>3</v>
      </c>
      <c r="C15" s="375">
        <f>'GVL ohne Blattschutz'!C17</f>
        <v>0</v>
      </c>
      <c r="D15" s="375">
        <f>'GVL ohne Blattschutz'!J17</f>
        <v>0</v>
      </c>
      <c r="E15" s="375">
        <f>'GVL ohne Blattschutz'!Q17</f>
        <v>0</v>
      </c>
      <c r="F15" s="375">
        <f>'GVL ohne Blattschutz'!AH17</f>
        <v>0</v>
      </c>
      <c r="G15" s="375">
        <f>'GVL ohne Blattschutz'!AY17</f>
        <v>0</v>
      </c>
      <c r="H15" s="375">
        <f>'GVL ohne Blattschutz'!BP17</f>
        <v>0</v>
      </c>
      <c r="I15" s="383"/>
      <c r="J15" s="375">
        <f>'GVL ohne Blattschutz'!BY17</f>
        <v>0</v>
      </c>
      <c r="K15" s="375">
        <f>'GVL ohne Blattschutz'!CA17</f>
        <v>0</v>
      </c>
      <c r="L15" s="375">
        <f>'GVL ohne Blattschutz'!CM17</f>
        <v>0</v>
      </c>
      <c r="M15" s="375">
        <f>'GVL ohne Blattschutz'!CO17</f>
        <v>0</v>
      </c>
      <c r="N15" s="376">
        <f>'GVL ohne Blattschutz'!CQ17</f>
        <v>0</v>
      </c>
    </row>
    <row r="16" spans="1:14" ht="42.4" customHeight="1" x14ac:dyDescent="0.2">
      <c r="A16" s="377" t="s">
        <v>18</v>
      </c>
      <c r="B16" s="378" t="s">
        <v>37</v>
      </c>
      <c r="C16" s="379">
        <f>'GVL ohne Blattschutz'!C18</f>
        <v>0</v>
      </c>
      <c r="D16" s="379">
        <f>'GVL ohne Blattschutz'!J18</f>
        <v>0</v>
      </c>
      <c r="E16" s="379">
        <f>'GVL ohne Blattschutz'!Q18</f>
        <v>0</v>
      </c>
      <c r="F16" s="379">
        <f>'GVL ohne Blattschutz'!AH18</f>
        <v>0</v>
      </c>
      <c r="G16" s="379">
        <f>'GVL ohne Blattschutz'!AY18</f>
        <v>0</v>
      </c>
      <c r="H16" s="379">
        <f>'GVL ohne Blattschutz'!BP18</f>
        <v>0</v>
      </c>
      <c r="I16" s="380"/>
      <c r="J16" s="379">
        <f>'GVL ohne Blattschutz'!BY18</f>
        <v>0</v>
      </c>
      <c r="K16" s="379">
        <f>'GVL ohne Blattschutz'!CA18</f>
        <v>0</v>
      </c>
      <c r="L16" s="379">
        <f>'GVL ohne Blattschutz'!CM18</f>
        <v>0</v>
      </c>
      <c r="M16" s="379">
        <f>'GVL ohne Blattschutz'!CO18</f>
        <v>0</v>
      </c>
      <c r="N16" s="381">
        <f>'GVL ohne Blattschutz'!CQ18</f>
        <v>0</v>
      </c>
    </row>
    <row r="17" spans="1:14" ht="15" customHeight="1" x14ac:dyDescent="0.2">
      <c r="A17" s="384" t="s">
        <v>29</v>
      </c>
      <c r="B17" s="385" t="s">
        <v>67</v>
      </c>
      <c r="C17" s="386">
        <f>'GVL ohne Blattschutz'!C19</f>
        <v>0</v>
      </c>
      <c r="D17" s="386">
        <f>'GVL ohne Blattschutz'!J19</f>
        <v>0</v>
      </c>
      <c r="E17" s="386">
        <f>'GVL ohne Blattschutz'!Q19</f>
        <v>0</v>
      </c>
      <c r="F17" s="386">
        <f>'GVL ohne Blattschutz'!AH19</f>
        <v>0</v>
      </c>
      <c r="G17" s="386">
        <f>'GVL ohne Blattschutz'!AY19</f>
        <v>0</v>
      </c>
      <c r="H17" s="386">
        <f>'GVL ohne Blattschutz'!BP19</f>
        <v>0</v>
      </c>
      <c r="I17" s="387"/>
      <c r="J17" s="386">
        <f>'GVL ohne Blattschutz'!BY19</f>
        <v>0</v>
      </c>
      <c r="K17" s="386">
        <f>'GVL ohne Blattschutz'!CA19</f>
        <v>0</v>
      </c>
      <c r="L17" s="386">
        <f>'GVL ohne Blattschutz'!CM19</f>
        <v>0</v>
      </c>
      <c r="M17" s="386">
        <f>'GVL ohne Blattschutz'!CO19</f>
        <v>0</v>
      </c>
      <c r="N17" s="388">
        <f>'GVL ohne Blattschutz'!CQ19</f>
        <v>0</v>
      </c>
    </row>
    <row r="18" spans="1:14" ht="15" customHeight="1" x14ac:dyDescent="0.2">
      <c r="A18" s="377" t="s">
        <v>59</v>
      </c>
      <c r="B18" s="378" t="s">
        <v>114</v>
      </c>
      <c r="C18" s="379">
        <f>'GVL ohne Blattschutz'!C20</f>
        <v>0</v>
      </c>
      <c r="D18" s="379">
        <f>'GVL ohne Blattschutz'!J20</f>
        <v>0</v>
      </c>
      <c r="E18" s="379">
        <f>'GVL ohne Blattschutz'!Q20</f>
        <v>0</v>
      </c>
      <c r="F18" s="379">
        <f>'GVL ohne Blattschutz'!AH20</f>
        <v>0</v>
      </c>
      <c r="G18" s="379">
        <f>'GVL ohne Blattschutz'!AY20</f>
        <v>0</v>
      </c>
      <c r="H18" s="379">
        <f>'GVL ohne Blattschutz'!BP20</f>
        <v>0</v>
      </c>
      <c r="I18" s="380"/>
      <c r="J18" s="379">
        <f>'GVL ohne Blattschutz'!BY20</f>
        <v>0</v>
      </c>
      <c r="K18" s="379">
        <f>'GVL ohne Blattschutz'!CA20</f>
        <v>0</v>
      </c>
      <c r="L18" s="379">
        <f>'GVL ohne Blattschutz'!CM20</f>
        <v>0</v>
      </c>
      <c r="M18" s="379">
        <f>'GVL ohne Blattschutz'!CO20</f>
        <v>0</v>
      </c>
      <c r="N18" s="381">
        <f>'GVL ohne Blattschutz'!CQ20</f>
        <v>0</v>
      </c>
    </row>
    <row r="19" spans="1:14" ht="15" customHeight="1" x14ac:dyDescent="0.2">
      <c r="A19" s="377" t="s">
        <v>60</v>
      </c>
      <c r="B19" s="378" t="s">
        <v>115</v>
      </c>
      <c r="C19" s="379">
        <f>'GVL ohne Blattschutz'!C21</f>
        <v>0</v>
      </c>
      <c r="D19" s="379">
        <f>'GVL ohne Blattschutz'!J21</f>
        <v>0</v>
      </c>
      <c r="E19" s="379">
        <f>'GVL ohne Blattschutz'!Q21</f>
        <v>0</v>
      </c>
      <c r="F19" s="379">
        <f>'GVL ohne Blattschutz'!AH21</f>
        <v>0</v>
      </c>
      <c r="G19" s="379">
        <f>'GVL ohne Blattschutz'!AY21</f>
        <v>0</v>
      </c>
      <c r="H19" s="379">
        <f>'GVL ohne Blattschutz'!BP21</f>
        <v>0</v>
      </c>
      <c r="I19" s="380"/>
      <c r="J19" s="379">
        <f>'GVL ohne Blattschutz'!BY21</f>
        <v>0</v>
      </c>
      <c r="K19" s="379">
        <f>'GVL ohne Blattschutz'!CA21</f>
        <v>0</v>
      </c>
      <c r="L19" s="379">
        <f>'GVL ohne Blattschutz'!CM21</f>
        <v>0</v>
      </c>
      <c r="M19" s="379">
        <f>'GVL ohne Blattschutz'!CO21</f>
        <v>0</v>
      </c>
      <c r="N19" s="381">
        <f>'GVL ohne Blattschutz'!CQ21</f>
        <v>0</v>
      </c>
    </row>
    <row r="20" spans="1:14" ht="19.899999999999999" customHeight="1" x14ac:dyDescent="0.2">
      <c r="A20" s="377" t="s">
        <v>30</v>
      </c>
      <c r="B20" s="378" t="s">
        <v>116</v>
      </c>
      <c r="C20" s="379">
        <f>'GVL ohne Blattschutz'!C22</f>
        <v>0</v>
      </c>
      <c r="D20" s="379">
        <f>'GVL ohne Blattschutz'!J22</f>
        <v>0</v>
      </c>
      <c r="E20" s="379">
        <f>'GVL ohne Blattschutz'!Q22</f>
        <v>0</v>
      </c>
      <c r="F20" s="379">
        <f>'GVL ohne Blattschutz'!AH22</f>
        <v>0</v>
      </c>
      <c r="G20" s="379">
        <f>'GVL ohne Blattschutz'!AY22</f>
        <v>0</v>
      </c>
      <c r="H20" s="379">
        <f>'GVL ohne Blattschutz'!BP22</f>
        <v>0</v>
      </c>
      <c r="I20" s="380"/>
      <c r="J20" s="379">
        <f>'GVL ohne Blattschutz'!BY22</f>
        <v>0</v>
      </c>
      <c r="K20" s="379">
        <f>'GVL ohne Blattschutz'!CA22</f>
        <v>0</v>
      </c>
      <c r="L20" s="379">
        <f>'GVL ohne Blattschutz'!CM22</f>
        <v>0</v>
      </c>
      <c r="M20" s="379">
        <f>'GVL ohne Blattschutz'!CO22</f>
        <v>0</v>
      </c>
      <c r="N20" s="381">
        <f>'GVL ohne Blattschutz'!CQ22</f>
        <v>0</v>
      </c>
    </row>
    <row r="21" spans="1:14" ht="19.899999999999999" customHeight="1" x14ac:dyDescent="0.2">
      <c r="A21" s="373" t="s">
        <v>23</v>
      </c>
      <c r="B21" s="389" t="s">
        <v>6</v>
      </c>
      <c r="C21" s="375">
        <f>'GVL ohne Blattschutz'!C23</f>
        <v>0</v>
      </c>
      <c r="D21" s="375">
        <f>'GVL ohne Blattschutz'!J23</f>
        <v>0</v>
      </c>
      <c r="E21" s="375">
        <f>'GVL ohne Blattschutz'!Q23</f>
        <v>0</v>
      </c>
      <c r="F21" s="375">
        <f>'GVL ohne Blattschutz'!AH23</f>
        <v>0</v>
      </c>
      <c r="G21" s="375">
        <f>'GVL ohne Blattschutz'!AY23</f>
        <v>0</v>
      </c>
      <c r="H21" s="375">
        <f>'GVL ohne Blattschutz'!BP23</f>
        <v>0</v>
      </c>
      <c r="I21" s="375">
        <f>'GVL ohne Blattschutz'!BW23</f>
        <v>0</v>
      </c>
      <c r="J21" s="375">
        <f>'GVL ohne Blattschutz'!BY23</f>
        <v>0</v>
      </c>
      <c r="K21" s="375">
        <f>'GVL ohne Blattschutz'!CA23</f>
        <v>0</v>
      </c>
      <c r="L21" s="375">
        <f>'GVL ohne Blattschutz'!CM23</f>
        <v>0</v>
      </c>
      <c r="M21" s="375">
        <f>'GVL ohne Blattschutz'!CO23</f>
        <v>0</v>
      </c>
      <c r="N21" s="376">
        <f>'GVL ohne Blattschutz'!CQ23</f>
        <v>0</v>
      </c>
    </row>
    <row r="22" spans="1:14" ht="27.4" customHeight="1" x14ac:dyDescent="0.2">
      <c r="A22" s="377" t="s">
        <v>24</v>
      </c>
      <c r="B22" s="378" t="s">
        <v>31</v>
      </c>
      <c r="C22" s="379">
        <f>'GVL ohne Blattschutz'!C24</f>
        <v>0</v>
      </c>
      <c r="D22" s="379">
        <f>'GVL ohne Blattschutz'!J24</f>
        <v>0</v>
      </c>
      <c r="E22" s="379">
        <f>'GVL ohne Blattschutz'!Q24</f>
        <v>0</v>
      </c>
      <c r="F22" s="379">
        <f>'GVL ohne Blattschutz'!AH24</f>
        <v>0</v>
      </c>
      <c r="G22" s="379">
        <f>'GVL ohne Blattschutz'!AY24</f>
        <v>0</v>
      </c>
      <c r="H22" s="379">
        <f>'GVL ohne Blattschutz'!BP24</f>
        <v>0</v>
      </c>
      <c r="I22" s="379">
        <f>'GVL ohne Blattschutz'!BW24</f>
        <v>0</v>
      </c>
      <c r="J22" s="379">
        <f>'GVL ohne Blattschutz'!BY24</f>
        <v>0</v>
      </c>
      <c r="K22" s="379">
        <f>'GVL ohne Blattschutz'!CA24</f>
        <v>0</v>
      </c>
      <c r="L22" s="379">
        <f>'GVL ohne Blattschutz'!CM24</f>
        <v>0</v>
      </c>
      <c r="M22" s="379">
        <f>'GVL ohne Blattschutz'!CO24</f>
        <v>0</v>
      </c>
      <c r="N22" s="381">
        <f>'GVL ohne Blattschutz'!CQ24</f>
        <v>0</v>
      </c>
    </row>
    <row r="23" spans="1:14" ht="15" customHeight="1" x14ac:dyDescent="0.2">
      <c r="A23" s="384" t="s">
        <v>25</v>
      </c>
      <c r="B23" s="390" t="s">
        <v>9</v>
      </c>
      <c r="C23" s="391">
        <f>'GVL ohne Blattschutz'!C28</f>
        <v>0</v>
      </c>
      <c r="D23" s="386">
        <f>'GVL ohne Blattschutz'!J28</f>
        <v>0</v>
      </c>
      <c r="E23" s="391">
        <f>'GVL ohne Blattschutz'!Q28</f>
        <v>0</v>
      </c>
      <c r="F23" s="386">
        <f>'GVL ohne Blattschutz'!AH28</f>
        <v>0</v>
      </c>
      <c r="G23" s="386">
        <f>'GVL ohne Blattschutz'!AY28</f>
        <v>0</v>
      </c>
      <c r="H23" s="386">
        <f>'GVL ohne Blattschutz'!BP28</f>
        <v>0</v>
      </c>
      <c r="I23" s="387"/>
      <c r="J23" s="386">
        <f>'GVL ohne Blattschutz'!BY28</f>
        <v>0</v>
      </c>
      <c r="K23" s="386">
        <f>'GVL ohne Blattschutz'!CA28</f>
        <v>0</v>
      </c>
      <c r="L23" s="386">
        <f>'GVL ohne Blattschutz'!CM28</f>
        <v>0</v>
      </c>
      <c r="M23" s="386">
        <f>'GVL ohne Blattschutz'!CO28</f>
        <v>0</v>
      </c>
      <c r="N23" s="388">
        <f>'GVL ohne Blattschutz'!CQ28</f>
        <v>0</v>
      </c>
    </row>
    <row r="24" spans="1:14" ht="15" customHeight="1" x14ac:dyDescent="0.2">
      <c r="A24" s="384" t="s">
        <v>26</v>
      </c>
      <c r="B24" s="390" t="s">
        <v>117</v>
      </c>
      <c r="C24" s="391">
        <f>'GVL ohne Blattschutz'!C29</f>
        <v>0</v>
      </c>
      <c r="D24" s="386">
        <f>'GVL ohne Blattschutz'!J29</f>
        <v>0</v>
      </c>
      <c r="E24" s="391">
        <f>'GVL ohne Blattschutz'!Q29</f>
        <v>0</v>
      </c>
      <c r="F24" s="386">
        <f>'GVL ohne Blattschutz'!AH29</f>
        <v>0</v>
      </c>
      <c r="G24" s="386">
        <f>'GVL ohne Blattschutz'!AY29</f>
        <v>0</v>
      </c>
      <c r="H24" s="386">
        <f>'GVL ohne Blattschutz'!BP29</f>
        <v>0</v>
      </c>
      <c r="I24" s="387"/>
      <c r="J24" s="386">
        <f>'GVL ohne Blattschutz'!BY29</f>
        <v>0</v>
      </c>
      <c r="K24" s="386">
        <f>'GVL ohne Blattschutz'!CA29</f>
        <v>0</v>
      </c>
      <c r="L24" s="386">
        <f>'GVL ohne Blattschutz'!CM29</f>
        <v>0</v>
      </c>
      <c r="M24" s="386">
        <f>'GVL ohne Blattschutz'!CO29</f>
        <v>0</v>
      </c>
      <c r="N24" s="388">
        <f>'GVL ohne Blattschutz'!CQ29</f>
        <v>0</v>
      </c>
    </row>
    <row r="25" spans="1:14" ht="33" customHeight="1" x14ac:dyDescent="0.2">
      <c r="A25" s="377" t="s">
        <v>27</v>
      </c>
      <c r="B25" s="392" t="s">
        <v>28</v>
      </c>
      <c r="C25" s="393">
        <f>'GVL ohne Blattschutz'!C30</f>
        <v>0</v>
      </c>
      <c r="D25" s="379">
        <f>'GVL ohne Blattschutz'!J30</f>
        <v>0</v>
      </c>
      <c r="E25" s="393">
        <f>'GVL ohne Blattschutz'!Q30</f>
        <v>0</v>
      </c>
      <c r="F25" s="379">
        <f>'GVL ohne Blattschutz'!AH30</f>
        <v>0</v>
      </c>
      <c r="G25" s="379">
        <f>'GVL ohne Blattschutz'!AY30</f>
        <v>0</v>
      </c>
      <c r="H25" s="379">
        <f>'GVL ohne Blattschutz'!BP30</f>
        <v>0</v>
      </c>
      <c r="I25" s="380"/>
      <c r="J25" s="379">
        <f>'GVL ohne Blattschutz'!BY30</f>
        <v>0</v>
      </c>
      <c r="K25" s="379">
        <f>'GVL ohne Blattschutz'!CA30</f>
        <v>0</v>
      </c>
      <c r="L25" s="379">
        <f>'GVL ohne Blattschutz'!CM30</f>
        <v>0</v>
      </c>
      <c r="M25" s="379">
        <f>'GVL ohne Blattschutz'!CO30</f>
        <v>0</v>
      </c>
      <c r="N25" s="381">
        <f>'GVL ohne Blattschutz'!CQ30</f>
        <v>0</v>
      </c>
    </row>
    <row r="26" spans="1:14" ht="19.899999999999999" customHeight="1" x14ac:dyDescent="0.2">
      <c r="A26" s="373" t="s">
        <v>154</v>
      </c>
      <c r="B26" s="389" t="s">
        <v>13</v>
      </c>
      <c r="C26" s="394">
        <f>'GVL ohne Blattschutz'!C31</f>
        <v>0</v>
      </c>
      <c r="D26" s="395">
        <f>'GVL ohne Blattschutz'!J31</f>
        <v>0</v>
      </c>
      <c r="E26" s="394">
        <f>'GVL ohne Blattschutz'!Q31</f>
        <v>0</v>
      </c>
      <c r="F26" s="395">
        <f>'GVL ohne Blattschutz'!AH31</f>
        <v>0</v>
      </c>
      <c r="G26" s="395">
        <f>'GVL ohne Blattschutz'!AY31</f>
        <v>0</v>
      </c>
      <c r="H26" s="395">
        <f>'GVL ohne Blattschutz'!BP31</f>
        <v>0</v>
      </c>
      <c r="I26" s="383"/>
      <c r="J26" s="395">
        <f>'GVL ohne Blattschutz'!BY31</f>
        <v>0</v>
      </c>
      <c r="K26" s="395">
        <f>'GVL ohne Blattschutz'!CA31</f>
        <v>0</v>
      </c>
      <c r="L26" s="395">
        <f>'GVL ohne Blattschutz'!CM31</f>
        <v>0</v>
      </c>
      <c r="M26" s="395">
        <f>'GVL ohne Blattschutz'!CO31</f>
        <v>0</v>
      </c>
      <c r="N26" s="396">
        <f>'GVL ohne Blattschutz'!CQ31</f>
        <v>0</v>
      </c>
    </row>
    <row r="27" spans="1:14" ht="15" customHeight="1" x14ac:dyDescent="0.2">
      <c r="A27" s="397" t="s">
        <v>123</v>
      </c>
      <c r="B27" s="392" t="s">
        <v>15</v>
      </c>
      <c r="C27" s="393">
        <f>'GVL ohne Blattschutz'!C32</f>
        <v>0</v>
      </c>
      <c r="D27" s="379">
        <f>'GVL ohne Blattschutz'!J32</f>
        <v>0</v>
      </c>
      <c r="E27" s="393">
        <f>'GVL ohne Blattschutz'!Q32</f>
        <v>0</v>
      </c>
      <c r="F27" s="379">
        <f>'GVL ohne Blattschutz'!AH32</f>
        <v>0</v>
      </c>
      <c r="G27" s="379">
        <f>'GVL ohne Blattschutz'!AY32</f>
        <v>0</v>
      </c>
      <c r="H27" s="379">
        <f>'GVL ohne Blattschutz'!BP32</f>
        <v>0</v>
      </c>
      <c r="I27" s="380"/>
      <c r="J27" s="379">
        <f>'GVL ohne Blattschutz'!BY32</f>
        <v>0</v>
      </c>
      <c r="K27" s="379">
        <f>'GVL ohne Blattschutz'!CA32</f>
        <v>0</v>
      </c>
      <c r="L27" s="379">
        <f>'GVL ohne Blattschutz'!CM32</f>
        <v>0</v>
      </c>
      <c r="M27" s="379">
        <f>'GVL ohne Blattschutz'!CO32</f>
        <v>0</v>
      </c>
      <c r="N27" s="381">
        <f>'GVL ohne Blattschutz'!CQ32</f>
        <v>0</v>
      </c>
    </row>
    <row r="28" spans="1:14" ht="30" customHeight="1" x14ac:dyDescent="0.2">
      <c r="A28" s="397" t="s">
        <v>124</v>
      </c>
      <c r="B28" s="392" t="s">
        <v>238</v>
      </c>
      <c r="C28" s="393">
        <f>'GVL ohne Blattschutz'!C33</f>
        <v>0</v>
      </c>
      <c r="D28" s="379">
        <f>'GVL ohne Blattschutz'!J33</f>
        <v>0</v>
      </c>
      <c r="E28" s="393">
        <f>'GVL ohne Blattschutz'!Q33</f>
        <v>0</v>
      </c>
      <c r="F28" s="379">
        <f>'GVL ohne Blattschutz'!AH33</f>
        <v>0</v>
      </c>
      <c r="G28" s="379">
        <f>'GVL ohne Blattschutz'!AY33</f>
        <v>0</v>
      </c>
      <c r="H28" s="379">
        <f>'GVL ohne Blattschutz'!BP33</f>
        <v>0</v>
      </c>
      <c r="I28" s="380"/>
      <c r="J28" s="379">
        <f>'GVL ohne Blattschutz'!BY33</f>
        <v>0</v>
      </c>
      <c r="K28" s="379">
        <f>'GVL ohne Blattschutz'!CA33</f>
        <v>0</v>
      </c>
      <c r="L28" s="379">
        <f>'GVL ohne Blattschutz'!CM33</f>
        <v>0</v>
      </c>
      <c r="M28" s="379">
        <f>'GVL ohne Blattschutz'!CO33</f>
        <v>0</v>
      </c>
      <c r="N28" s="381">
        <f>'GVL ohne Blattschutz'!CQ33</f>
        <v>0</v>
      </c>
    </row>
    <row r="29" spans="1:14" ht="24.95" customHeight="1" x14ac:dyDescent="0.2">
      <c r="A29" s="373" t="s">
        <v>155</v>
      </c>
      <c r="B29" s="389" t="s">
        <v>35</v>
      </c>
      <c r="C29" s="394">
        <f>'GVL ohne Blattschutz'!C34</f>
        <v>0</v>
      </c>
      <c r="D29" s="395">
        <f>'GVL ohne Blattschutz'!J34</f>
        <v>0</v>
      </c>
      <c r="E29" s="394">
        <f>'GVL ohne Blattschutz'!Q34</f>
        <v>0</v>
      </c>
      <c r="F29" s="395">
        <f>'GVL ohne Blattschutz'!AH34</f>
        <v>0</v>
      </c>
      <c r="G29" s="395">
        <f>'GVL ohne Blattschutz'!AY34</f>
        <v>0</v>
      </c>
      <c r="H29" s="395">
        <f>'GVL ohne Blattschutz'!BP34</f>
        <v>0</v>
      </c>
      <c r="I29" s="383"/>
      <c r="J29" s="395">
        <f>'GVL ohne Blattschutz'!BY34</f>
        <v>0</v>
      </c>
      <c r="K29" s="395">
        <f>'GVL ohne Blattschutz'!CA34</f>
        <v>0</v>
      </c>
      <c r="L29" s="395">
        <f>'GVL ohne Blattschutz'!CM34</f>
        <v>0</v>
      </c>
      <c r="M29" s="395">
        <f>'GVL ohne Blattschutz'!CO34</f>
        <v>0</v>
      </c>
      <c r="N29" s="396">
        <f>'GVL ohne Blattschutz'!CQ34</f>
        <v>0</v>
      </c>
    </row>
    <row r="30" spans="1:14" ht="27.6" customHeight="1" x14ac:dyDescent="0.2">
      <c r="A30" s="398" t="s">
        <v>156</v>
      </c>
      <c r="B30" s="399" t="s">
        <v>239</v>
      </c>
      <c r="C30" s="400">
        <f>'GVL ohne Blattschutz'!C35</f>
        <v>0</v>
      </c>
      <c r="D30" s="401">
        <f>'GVL ohne Blattschutz'!J35</f>
        <v>0</v>
      </c>
      <c r="E30" s="400">
        <f>'GVL ohne Blattschutz'!Q35</f>
        <v>0</v>
      </c>
      <c r="F30" s="401">
        <f>'GVL ohne Blattschutz'!AH35</f>
        <v>0</v>
      </c>
      <c r="G30" s="401">
        <f>'GVL ohne Blattschutz'!AY35</f>
        <v>0</v>
      </c>
      <c r="H30" s="401">
        <f>'GVL ohne Blattschutz'!BP35</f>
        <v>0</v>
      </c>
      <c r="I30" s="402"/>
      <c r="J30" s="401">
        <f>'GVL ohne Blattschutz'!BY35</f>
        <v>0</v>
      </c>
      <c r="K30" s="401">
        <f>'GVL ohne Blattschutz'!CA35</f>
        <v>0</v>
      </c>
      <c r="L30" s="401">
        <f>'GVL ohne Blattschutz'!CM35</f>
        <v>0</v>
      </c>
      <c r="M30" s="401">
        <f>'GVL ohne Blattschutz'!CO35</f>
        <v>0</v>
      </c>
      <c r="N30" s="403">
        <f>'GVL ohne Blattschutz'!CQ35</f>
        <v>0</v>
      </c>
    </row>
    <row r="31" spans="1:14" ht="20.100000000000001" customHeight="1" thickBot="1" x14ac:dyDescent="0.25">
      <c r="A31" s="703" t="s">
        <v>17</v>
      </c>
      <c r="B31" s="704"/>
      <c r="C31" s="404">
        <f>'GVL ohne Blattschutz'!C36</f>
        <v>0</v>
      </c>
      <c r="D31" s="404">
        <f>'GVL ohne Blattschutz'!J36</f>
        <v>0</v>
      </c>
      <c r="E31" s="404">
        <f>'GVL ohne Blattschutz'!Q36</f>
        <v>0</v>
      </c>
      <c r="F31" s="405">
        <f>'GVL ohne Blattschutz'!AH36</f>
        <v>0</v>
      </c>
      <c r="G31" s="405">
        <f>'GVL ohne Blattschutz'!AY36</f>
        <v>0</v>
      </c>
      <c r="H31" s="405">
        <f>'GVL ohne Blattschutz'!BP36</f>
        <v>0</v>
      </c>
      <c r="I31" s="406">
        <f>'GVL ohne Blattschutz'!BW36</f>
        <v>0</v>
      </c>
      <c r="J31" s="404">
        <f>'GVL ohne Blattschutz'!BY36</f>
        <v>0</v>
      </c>
      <c r="K31" s="405">
        <f>'GVL ohne Blattschutz'!CA36</f>
        <v>0</v>
      </c>
      <c r="L31" s="405">
        <f>'GVL ohne Blattschutz'!CM36</f>
        <v>0</v>
      </c>
      <c r="M31" s="405">
        <f>'GVL ohne Blattschutz'!CO36</f>
        <v>0</v>
      </c>
      <c r="N31" s="407">
        <f>'GVL ohne Blattschutz'!CQ36</f>
        <v>0</v>
      </c>
    </row>
    <row r="32" spans="1:14" ht="4.9000000000000004" customHeight="1" x14ac:dyDescent="0.2"/>
    <row r="33" spans="1:14" ht="15" customHeight="1" x14ac:dyDescent="0.2">
      <c r="A33" s="409" t="s">
        <v>195</v>
      </c>
      <c r="B33" s="410" t="s">
        <v>240</v>
      </c>
      <c r="D33" s="360"/>
      <c r="E33" s="411"/>
      <c r="F33" s="411"/>
      <c r="G33" s="411"/>
      <c r="H33" s="411"/>
      <c r="I33" s="411"/>
      <c r="J33" s="411"/>
      <c r="K33" s="411"/>
      <c r="L33" s="411"/>
      <c r="M33" s="411"/>
      <c r="N33" s="411"/>
    </row>
    <row r="34" spans="1:14" ht="15" customHeight="1" x14ac:dyDescent="0.2">
      <c r="A34" s="409" t="s">
        <v>197</v>
      </c>
      <c r="B34" s="412" t="s">
        <v>241</v>
      </c>
      <c r="E34" s="410"/>
      <c r="F34" s="410"/>
      <c r="G34" s="410"/>
      <c r="H34" s="410"/>
      <c r="I34" s="410"/>
      <c r="J34" s="410"/>
      <c r="K34" s="410"/>
      <c r="L34" s="410"/>
      <c r="M34" s="410"/>
      <c r="N34" s="410"/>
    </row>
    <row r="35" spans="1:14" ht="15" customHeight="1" x14ac:dyDescent="0.2">
      <c r="A35" s="409" t="s">
        <v>199</v>
      </c>
      <c r="B35" s="410" t="s">
        <v>242</v>
      </c>
    </row>
    <row r="36" spans="1:14" s="413" customFormat="1" ht="15" customHeight="1" x14ac:dyDescent="0.2">
      <c r="A36" s="409" t="s">
        <v>201</v>
      </c>
      <c r="B36" s="410" t="s">
        <v>243</v>
      </c>
    </row>
    <row r="37" spans="1:14" ht="15" customHeight="1" x14ac:dyDescent="0.2">
      <c r="A37" s="409" t="s">
        <v>244</v>
      </c>
      <c r="B37" s="410" t="s">
        <v>245</v>
      </c>
      <c r="C37" s="413"/>
      <c r="D37" s="413"/>
      <c r="E37" s="413"/>
      <c r="F37" s="413"/>
      <c r="G37" s="413"/>
    </row>
  </sheetData>
  <sheetProtection algorithmName="SHA-512" hashValue="yrkdsoP50VE8s/l6tsN8RnO2pbNdF8zun0zry5mVUNx0jgYuSHSVu2+msTiDnnXGnh3IdULkwNcvF7JD72ZOhg==" saltValue="dyl6TT2rnTIQGjk3zRjf7A==" spinCount="100000" sheet="1" objects="1" scenarios="1"/>
  <mergeCells count="4">
    <mergeCell ref="A1:N1"/>
    <mergeCell ref="A5:B12"/>
    <mergeCell ref="I5:I9"/>
    <mergeCell ref="A31:B31"/>
  </mergeCells>
  <pageMargins left="0.59055118110236227" right="0.39370078740157483" top="0.98425196850393704" bottom="0.98425196850393704" header="0.51181102362204722" footer="0.51181102362204722"/>
  <pageSetup paperSize="9" scale="70" orientation="landscape" r:id="rId1"/>
  <headerFooter alignWithMargins="0">
    <oddHeader>&amp;R&amp;"Arial,Fett"&amp;12Anlage 32.1
(zu Nummer 2 Buchstabe g Doppelbuchstabe aa)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autoPageBreaks="0"/>
  </sheetPr>
  <dimension ref="A1:N29"/>
  <sheetViews>
    <sheetView showGridLines="0" showRuler="0" view="pageBreakPreview" zoomScaleNormal="100" zoomScaleSheetLayoutView="100" zoomScalePageLayoutView="90" workbookViewId="0">
      <selection activeCell="B18" sqref="B18"/>
    </sheetView>
  </sheetViews>
  <sheetFormatPr baseColWidth="10" defaultColWidth="11.7109375" defaultRowHeight="12.75" x14ac:dyDescent="0.2"/>
  <cols>
    <col min="1" max="1" width="5.7109375" style="408" customWidth="1"/>
    <col min="2" max="2" width="30.7109375" style="354" customWidth="1"/>
    <col min="3" max="3" width="9.7109375" style="354" customWidth="1"/>
    <col min="4" max="4" width="14.7109375" style="354" customWidth="1"/>
    <col min="5" max="7" width="15.7109375" style="354" customWidth="1"/>
    <col min="8" max="8" width="17.7109375" style="354" customWidth="1"/>
    <col min="9" max="9" width="14.7109375" style="354" customWidth="1"/>
    <col min="10" max="11" width="11.7109375" style="354" customWidth="1"/>
    <col min="12" max="12" width="9.7109375" style="354" customWidth="1"/>
    <col min="13" max="13" width="10.7109375" style="354" customWidth="1"/>
    <col min="14" max="14" width="9.7109375" style="354" customWidth="1"/>
    <col min="15" max="16384" width="11.7109375" style="354"/>
  </cols>
  <sheetData>
    <row r="1" spans="1:14" ht="15" customHeight="1" x14ac:dyDescent="0.25">
      <c r="A1" s="694"/>
      <c r="B1" s="694"/>
      <c r="C1" s="694"/>
      <c r="D1" s="694"/>
      <c r="E1" s="694"/>
      <c r="F1" s="694"/>
      <c r="G1" s="694"/>
      <c r="H1" s="694"/>
      <c r="I1" s="694"/>
      <c r="J1" s="694"/>
      <c r="K1" s="694"/>
      <c r="L1" s="694"/>
      <c r="M1" s="694"/>
      <c r="N1" s="694"/>
    </row>
    <row r="2" spans="1:14" ht="15" customHeight="1" x14ac:dyDescent="0.25">
      <c r="A2" s="355"/>
      <c r="B2" s="414"/>
      <c r="C2" s="414"/>
      <c r="D2" s="414"/>
      <c r="E2" s="414"/>
      <c r="F2" s="414"/>
      <c r="G2" s="414"/>
      <c r="H2" s="414"/>
      <c r="I2" s="414"/>
      <c r="J2" s="414"/>
      <c r="K2" s="414"/>
      <c r="L2" s="414"/>
      <c r="M2" s="414"/>
      <c r="N2" s="414"/>
    </row>
    <row r="3" spans="1:14" ht="19.899999999999999" customHeight="1" x14ac:dyDescent="0.25">
      <c r="A3" s="357" t="s">
        <v>224</v>
      </c>
      <c r="B3" s="358"/>
    </row>
    <row r="4" spans="1:14" ht="12" customHeight="1" thickBot="1" x14ac:dyDescent="0.25">
      <c r="A4" s="359"/>
      <c r="B4" s="360"/>
      <c r="C4" s="360"/>
      <c r="D4" s="360"/>
      <c r="E4" s="360"/>
      <c r="F4" s="360"/>
      <c r="G4" s="360"/>
      <c r="H4" s="360"/>
      <c r="I4" s="360"/>
      <c r="J4" s="360"/>
      <c r="K4" s="360"/>
      <c r="L4" s="360"/>
      <c r="M4" s="360"/>
      <c r="N4" s="360"/>
    </row>
    <row r="5" spans="1:14" ht="15" customHeight="1" x14ac:dyDescent="0.25">
      <c r="A5" s="695" t="s">
        <v>246</v>
      </c>
      <c r="B5" s="696"/>
      <c r="C5" s="361" t="s">
        <v>71</v>
      </c>
      <c r="D5" s="361" t="s">
        <v>73</v>
      </c>
      <c r="E5" s="361" t="s">
        <v>73</v>
      </c>
      <c r="F5" s="361" t="s">
        <v>73</v>
      </c>
      <c r="G5" s="361" t="s">
        <v>73</v>
      </c>
      <c r="H5" s="361" t="s">
        <v>73</v>
      </c>
      <c r="I5" s="701" t="s">
        <v>226</v>
      </c>
      <c r="J5" s="361" t="s">
        <v>227</v>
      </c>
      <c r="K5" s="361" t="s">
        <v>228</v>
      </c>
      <c r="L5" s="362" t="s">
        <v>229</v>
      </c>
      <c r="M5" s="361" t="s">
        <v>228</v>
      </c>
      <c r="N5" s="363" t="s">
        <v>230</v>
      </c>
    </row>
    <row r="6" spans="1:14" ht="15" customHeight="1" x14ac:dyDescent="0.2">
      <c r="A6" s="697"/>
      <c r="B6" s="698"/>
      <c r="C6" s="364"/>
      <c r="D6" s="365" t="s">
        <v>74</v>
      </c>
      <c r="E6" s="365" t="s">
        <v>74</v>
      </c>
      <c r="F6" s="365" t="s">
        <v>74</v>
      </c>
      <c r="G6" s="365" t="s">
        <v>74</v>
      </c>
      <c r="H6" s="365" t="s">
        <v>74</v>
      </c>
      <c r="I6" s="702"/>
      <c r="J6" s="365" t="s">
        <v>73</v>
      </c>
      <c r="K6" s="365" t="s">
        <v>231</v>
      </c>
      <c r="L6" s="364" t="s">
        <v>232</v>
      </c>
      <c r="M6" s="365" t="s">
        <v>233</v>
      </c>
      <c r="N6" s="366" t="s">
        <v>234</v>
      </c>
    </row>
    <row r="7" spans="1:14" ht="15" customHeight="1" x14ac:dyDescent="0.2">
      <c r="A7" s="697"/>
      <c r="B7" s="698"/>
      <c r="C7" s="364"/>
      <c r="D7" s="365" t="s">
        <v>75</v>
      </c>
      <c r="E7" s="365" t="s">
        <v>78</v>
      </c>
      <c r="F7" s="365" t="s">
        <v>80</v>
      </c>
      <c r="G7" s="365" t="s">
        <v>82</v>
      </c>
      <c r="H7" s="365" t="s">
        <v>91</v>
      </c>
      <c r="I7" s="702"/>
      <c r="J7" s="365" t="s">
        <v>235</v>
      </c>
      <c r="K7" s="365" t="s">
        <v>236</v>
      </c>
      <c r="L7" s="364"/>
      <c r="M7" s="365" t="s">
        <v>237</v>
      </c>
      <c r="N7" s="367"/>
    </row>
    <row r="8" spans="1:14" ht="12" customHeight="1" x14ac:dyDescent="0.2">
      <c r="A8" s="697"/>
      <c r="B8" s="698"/>
      <c r="C8" s="364"/>
      <c r="D8" s="364" t="s">
        <v>76</v>
      </c>
      <c r="E8" s="364" t="s">
        <v>79</v>
      </c>
      <c r="F8" s="364" t="s">
        <v>81</v>
      </c>
      <c r="G8" s="364" t="s">
        <v>83</v>
      </c>
      <c r="H8" s="364" t="s">
        <v>92</v>
      </c>
      <c r="I8" s="702"/>
      <c r="J8" s="364"/>
      <c r="K8" s="364"/>
      <c r="L8" s="364"/>
      <c r="M8" s="364"/>
      <c r="N8" s="367"/>
    </row>
    <row r="9" spans="1:14" ht="12" customHeight="1" x14ac:dyDescent="0.2">
      <c r="A9" s="697"/>
      <c r="B9" s="698"/>
      <c r="C9" s="364"/>
      <c r="D9" s="364"/>
      <c r="E9" s="364"/>
      <c r="F9" s="364"/>
      <c r="G9" s="364" t="s">
        <v>84</v>
      </c>
      <c r="H9" s="364" t="s">
        <v>93</v>
      </c>
      <c r="I9" s="702"/>
      <c r="J9" s="364"/>
      <c r="K9" s="364"/>
      <c r="L9" s="364"/>
      <c r="M9" s="364"/>
      <c r="N9" s="367"/>
    </row>
    <row r="10" spans="1:14" ht="12" customHeight="1" x14ac:dyDescent="0.2">
      <c r="A10" s="697"/>
      <c r="B10" s="698"/>
      <c r="C10" s="364"/>
      <c r="D10" s="364"/>
      <c r="E10" s="364"/>
      <c r="F10" s="364"/>
      <c r="G10" s="364" t="s">
        <v>85</v>
      </c>
      <c r="H10" s="364" t="s">
        <v>94</v>
      </c>
      <c r="I10" s="368"/>
      <c r="J10" s="364"/>
      <c r="K10" s="364"/>
      <c r="L10" s="364"/>
      <c r="M10" s="364"/>
      <c r="N10" s="367"/>
    </row>
    <row r="11" spans="1:14" ht="15" customHeight="1" x14ac:dyDescent="0.2">
      <c r="A11" s="697"/>
      <c r="B11" s="698"/>
      <c r="C11" s="369" t="s">
        <v>40</v>
      </c>
      <c r="D11" s="369" t="s">
        <v>40</v>
      </c>
      <c r="E11" s="369" t="s">
        <v>40</v>
      </c>
      <c r="F11" s="369" t="s">
        <v>40</v>
      </c>
      <c r="G11" s="369" t="s">
        <v>40</v>
      </c>
      <c r="H11" s="369" t="s">
        <v>40</v>
      </c>
      <c r="I11" s="369" t="s">
        <v>40</v>
      </c>
      <c r="J11" s="369" t="s">
        <v>40</v>
      </c>
      <c r="K11" s="369" t="s">
        <v>40</v>
      </c>
      <c r="L11" s="369" t="s">
        <v>40</v>
      </c>
      <c r="M11" s="369" t="s">
        <v>40</v>
      </c>
      <c r="N11" s="370" t="s">
        <v>40</v>
      </c>
    </row>
    <row r="12" spans="1:14" ht="15" customHeight="1" thickBot="1" x14ac:dyDescent="0.25">
      <c r="A12" s="699"/>
      <c r="B12" s="700"/>
      <c r="C12" s="371">
        <v>1</v>
      </c>
      <c r="D12" s="371">
        <v>2</v>
      </c>
      <c r="E12" s="371">
        <v>3</v>
      </c>
      <c r="F12" s="371">
        <v>4</v>
      </c>
      <c r="G12" s="371">
        <v>5</v>
      </c>
      <c r="H12" s="371">
        <v>6</v>
      </c>
      <c r="I12" s="371">
        <v>7</v>
      </c>
      <c r="J12" s="371">
        <v>8</v>
      </c>
      <c r="K12" s="371">
        <v>9</v>
      </c>
      <c r="L12" s="371">
        <v>10</v>
      </c>
      <c r="M12" s="371">
        <v>11</v>
      </c>
      <c r="N12" s="372">
        <v>12</v>
      </c>
    </row>
    <row r="13" spans="1:14" ht="30" customHeight="1" x14ac:dyDescent="0.2">
      <c r="A13" s="398">
        <v>1</v>
      </c>
      <c r="B13" s="446" t="s">
        <v>1</v>
      </c>
      <c r="C13" s="447">
        <f>'GVL ohne Blattschutz'!C47</f>
        <v>0</v>
      </c>
      <c r="D13" s="447">
        <f>'GVL ohne Blattschutz'!J47</f>
        <v>0</v>
      </c>
      <c r="E13" s="447">
        <f>'GVL ohne Blattschutz'!Q47</f>
        <v>0</v>
      </c>
      <c r="F13" s="447">
        <f>'GVL ohne Blattschutz'!AH47</f>
        <v>0</v>
      </c>
      <c r="G13" s="447">
        <f>'GVL ohne Blattschutz'!AY47</f>
        <v>0</v>
      </c>
      <c r="H13" s="447">
        <f>'GVL ohne Blattschutz'!BP47</f>
        <v>0</v>
      </c>
      <c r="I13" s="447">
        <f>'GVL ohne Blattschutz'!BW47</f>
        <v>0</v>
      </c>
      <c r="J13" s="447">
        <f>'GVL ohne Blattschutz'!BY47</f>
        <v>0</v>
      </c>
      <c r="K13" s="447">
        <f>'GVL ohne Blattschutz'!CA47</f>
        <v>0</v>
      </c>
      <c r="L13" s="447">
        <f>'GVL ohne Blattschutz'!CM47</f>
        <v>0</v>
      </c>
      <c r="M13" s="447">
        <f>'GVL ohne Blattschutz'!CO47</f>
        <v>0</v>
      </c>
      <c r="N13" s="448">
        <f>'GVL ohne Blattschutz'!CQ47</f>
        <v>0</v>
      </c>
    </row>
    <row r="14" spans="1:14" ht="30" customHeight="1" x14ac:dyDescent="0.2">
      <c r="A14" s="398" t="s">
        <v>154</v>
      </c>
      <c r="B14" s="399" t="s">
        <v>4</v>
      </c>
      <c r="C14" s="447">
        <f>'GVL ohne Blattschutz'!C48</f>
        <v>0</v>
      </c>
      <c r="D14" s="447">
        <f>'GVL ohne Blattschutz'!J48</f>
        <v>0</v>
      </c>
      <c r="E14" s="447">
        <f>'GVL ohne Blattschutz'!Q48</f>
        <v>0</v>
      </c>
      <c r="F14" s="447">
        <f>'GVL ohne Blattschutz'!AH48</f>
        <v>0</v>
      </c>
      <c r="G14" s="447">
        <f>'GVL ohne Blattschutz'!AY48</f>
        <v>0</v>
      </c>
      <c r="H14" s="447">
        <f>'GVL ohne Blattschutz'!BP48</f>
        <v>0</v>
      </c>
      <c r="I14" s="402"/>
      <c r="J14" s="447">
        <f>'GVL ohne Blattschutz'!BY48</f>
        <v>0</v>
      </c>
      <c r="K14" s="447">
        <f>'GVL ohne Blattschutz'!CA48</f>
        <v>0</v>
      </c>
      <c r="L14" s="447">
        <f>'GVL ohne Blattschutz'!CM48</f>
        <v>0</v>
      </c>
      <c r="M14" s="447">
        <f>'GVL ohne Blattschutz'!CO48</f>
        <v>0</v>
      </c>
      <c r="N14" s="448">
        <f>'GVL ohne Blattschutz'!CQ48</f>
        <v>0</v>
      </c>
    </row>
    <row r="15" spans="1:14" ht="30" customHeight="1" x14ac:dyDescent="0.2">
      <c r="A15" s="398" t="s">
        <v>155</v>
      </c>
      <c r="B15" s="399" t="s">
        <v>5</v>
      </c>
      <c r="C15" s="447">
        <f>'GVL ohne Blattschutz'!C49</f>
        <v>0</v>
      </c>
      <c r="D15" s="447">
        <f>'GVL ohne Blattschutz'!J49</f>
        <v>0</v>
      </c>
      <c r="E15" s="447">
        <f>'GVL ohne Blattschutz'!Q49</f>
        <v>0</v>
      </c>
      <c r="F15" s="447">
        <f>'GVL ohne Blattschutz'!AH49</f>
        <v>0</v>
      </c>
      <c r="G15" s="447">
        <f>'GVL ohne Blattschutz'!AY49</f>
        <v>0</v>
      </c>
      <c r="H15" s="447">
        <f>'GVL ohne Blattschutz'!BP49</f>
        <v>0</v>
      </c>
      <c r="I15" s="402"/>
      <c r="J15" s="447">
        <f>'GVL ohne Blattschutz'!BY49</f>
        <v>0</v>
      </c>
      <c r="K15" s="447">
        <f>'GVL ohne Blattschutz'!CA49</f>
        <v>0</v>
      </c>
      <c r="L15" s="447">
        <f>'GVL ohne Blattschutz'!CM49</f>
        <v>0</v>
      </c>
      <c r="M15" s="447">
        <f>'GVL ohne Blattschutz'!CO49</f>
        <v>0</v>
      </c>
      <c r="N15" s="448">
        <f>'GVL ohne Blattschutz'!CQ49</f>
        <v>0</v>
      </c>
    </row>
    <row r="16" spans="1:14" ht="15" customHeight="1" x14ac:dyDescent="0.2">
      <c r="A16" s="398" t="s">
        <v>156</v>
      </c>
      <c r="B16" s="399" t="s">
        <v>10</v>
      </c>
      <c r="C16" s="447">
        <f>'GVL ohne Blattschutz'!C50</f>
        <v>0</v>
      </c>
      <c r="D16" s="447">
        <f>'GVL ohne Blattschutz'!J50</f>
        <v>0</v>
      </c>
      <c r="E16" s="447">
        <f>'GVL ohne Blattschutz'!Q50</f>
        <v>0</v>
      </c>
      <c r="F16" s="447">
        <f>'GVL ohne Blattschutz'!AH50</f>
        <v>0</v>
      </c>
      <c r="G16" s="447">
        <f>'GVL ohne Blattschutz'!AY50</f>
        <v>0</v>
      </c>
      <c r="H16" s="447">
        <f>'GVL ohne Blattschutz'!BP50</f>
        <v>0</v>
      </c>
      <c r="I16" s="402"/>
      <c r="J16" s="447">
        <f>'GVL ohne Blattschutz'!BY50</f>
        <v>0</v>
      </c>
      <c r="K16" s="447">
        <f>'GVL ohne Blattschutz'!CA50</f>
        <v>0</v>
      </c>
      <c r="L16" s="447">
        <f>'GVL ohne Blattschutz'!CM50</f>
        <v>0</v>
      </c>
      <c r="M16" s="447">
        <f>'GVL ohne Blattschutz'!CO50</f>
        <v>0</v>
      </c>
      <c r="N16" s="448">
        <f>'GVL ohne Blattschutz'!CQ50</f>
        <v>0</v>
      </c>
    </row>
    <row r="17" spans="1:14" ht="15" customHeight="1" x14ac:dyDescent="0.2">
      <c r="A17" s="384" t="s">
        <v>125</v>
      </c>
      <c r="B17" s="385" t="s">
        <v>11</v>
      </c>
      <c r="C17" s="386">
        <f>'GVL ohne Blattschutz'!C51</f>
        <v>0</v>
      </c>
      <c r="D17" s="386">
        <f>'GVL ohne Blattschutz'!J51</f>
        <v>0</v>
      </c>
      <c r="E17" s="386">
        <f>'GVL ohne Blattschutz'!Q51</f>
        <v>0</v>
      </c>
      <c r="F17" s="386">
        <f>'GVL ohne Blattschutz'!AH51</f>
        <v>0</v>
      </c>
      <c r="G17" s="386">
        <f>'GVL ohne Blattschutz'!AY51</f>
        <v>0</v>
      </c>
      <c r="H17" s="386">
        <f>'GVL ohne Blattschutz'!BP51</f>
        <v>0</v>
      </c>
      <c r="I17" s="387"/>
      <c r="J17" s="386">
        <f>'GVL ohne Blattschutz'!BY51</f>
        <v>0</v>
      </c>
      <c r="K17" s="386">
        <f>'GVL ohne Blattschutz'!CA51</f>
        <v>0</v>
      </c>
      <c r="L17" s="386">
        <f>'GVL ohne Blattschutz'!CM51</f>
        <v>0</v>
      </c>
      <c r="M17" s="386">
        <f>'GVL ohne Blattschutz'!CO51</f>
        <v>0</v>
      </c>
      <c r="N17" s="388">
        <f>'GVL ohne Blattschutz'!CQ51</f>
        <v>0</v>
      </c>
    </row>
    <row r="18" spans="1:14" ht="15" customHeight="1" x14ac:dyDescent="0.2">
      <c r="A18" s="384" t="s">
        <v>126</v>
      </c>
      <c r="B18" s="385" t="s">
        <v>12</v>
      </c>
      <c r="C18" s="386">
        <f>'GVL ohne Blattschutz'!C52</f>
        <v>0</v>
      </c>
      <c r="D18" s="386">
        <f>'GVL ohne Blattschutz'!J52</f>
        <v>0</v>
      </c>
      <c r="E18" s="386">
        <f>'GVL ohne Blattschutz'!Q52</f>
        <v>0</v>
      </c>
      <c r="F18" s="386">
        <f>'GVL ohne Blattschutz'!AH52</f>
        <v>0</v>
      </c>
      <c r="G18" s="386">
        <f>'GVL ohne Blattschutz'!AY52</f>
        <v>0</v>
      </c>
      <c r="H18" s="386">
        <f>'GVL ohne Blattschutz'!BP52</f>
        <v>0</v>
      </c>
      <c r="I18" s="387"/>
      <c r="J18" s="386">
        <f>'GVL ohne Blattschutz'!BY52</f>
        <v>0</v>
      </c>
      <c r="K18" s="386">
        <f>'GVL ohne Blattschutz'!CA52</f>
        <v>0</v>
      </c>
      <c r="L18" s="386">
        <f>'GVL ohne Blattschutz'!CM52</f>
        <v>0</v>
      </c>
      <c r="M18" s="386">
        <f>'GVL ohne Blattschutz'!CO52</f>
        <v>0</v>
      </c>
      <c r="N18" s="388">
        <f>'GVL ohne Blattschutz'!CQ52</f>
        <v>0</v>
      </c>
    </row>
    <row r="19" spans="1:14" ht="30" customHeight="1" x14ac:dyDescent="0.2">
      <c r="A19" s="377" t="s">
        <v>127</v>
      </c>
      <c r="B19" s="392" t="s">
        <v>34</v>
      </c>
      <c r="C19" s="379">
        <f>'GVL ohne Blattschutz'!C53</f>
        <v>0</v>
      </c>
      <c r="D19" s="379">
        <f>'GVL ohne Blattschutz'!J53</f>
        <v>0</v>
      </c>
      <c r="E19" s="379">
        <f>'GVL ohne Blattschutz'!Q53</f>
        <v>0</v>
      </c>
      <c r="F19" s="379">
        <f>'GVL ohne Blattschutz'!AH53</f>
        <v>0</v>
      </c>
      <c r="G19" s="379">
        <f>'GVL ohne Blattschutz'!AY53</f>
        <v>0</v>
      </c>
      <c r="H19" s="379">
        <f>'GVL ohne Blattschutz'!BP53</f>
        <v>0</v>
      </c>
      <c r="I19" s="380"/>
      <c r="J19" s="379">
        <f>'GVL ohne Blattschutz'!BY53</f>
        <v>0</v>
      </c>
      <c r="K19" s="379">
        <f>'GVL ohne Blattschutz'!CA53</f>
        <v>0</v>
      </c>
      <c r="L19" s="379">
        <f>'GVL ohne Blattschutz'!CM53</f>
        <v>0</v>
      </c>
      <c r="M19" s="379">
        <f>'GVL ohne Blattschutz'!CO53</f>
        <v>0</v>
      </c>
      <c r="N19" s="381">
        <f>'GVL ohne Blattschutz'!CQ53</f>
        <v>0</v>
      </c>
    </row>
    <row r="20" spans="1:14" ht="40.15" customHeight="1" x14ac:dyDescent="0.2">
      <c r="A20" s="377" t="s">
        <v>128</v>
      </c>
      <c r="B20" s="392" t="s">
        <v>119</v>
      </c>
      <c r="C20" s="379">
        <f>'GVL ohne Blattschutz'!C54</f>
        <v>0</v>
      </c>
      <c r="D20" s="379">
        <f>'GVL ohne Blattschutz'!J54</f>
        <v>0</v>
      </c>
      <c r="E20" s="379">
        <f>'GVL ohne Blattschutz'!Q54</f>
        <v>0</v>
      </c>
      <c r="F20" s="379">
        <f>'GVL ohne Blattschutz'!AH54</f>
        <v>0</v>
      </c>
      <c r="G20" s="379">
        <f>'GVL ohne Blattschutz'!AY54</f>
        <v>0</v>
      </c>
      <c r="H20" s="379">
        <f>'GVL ohne Blattschutz'!BP54</f>
        <v>0</v>
      </c>
      <c r="I20" s="380"/>
      <c r="J20" s="379">
        <f>'GVL ohne Blattschutz'!BY54</f>
        <v>0</v>
      </c>
      <c r="K20" s="379">
        <f>'GVL ohne Blattschutz'!CA54</f>
        <v>0</v>
      </c>
      <c r="L20" s="379">
        <f>'GVL ohne Blattschutz'!CM54</f>
        <v>0</v>
      </c>
      <c r="M20" s="379">
        <f>'GVL ohne Blattschutz'!CO54</f>
        <v>0</v>
      </c>
      <c r="N20" s="381">
        <f>'GVL ohne Blattschutz'!CQ54</f>
        <v>0</v>
      </c>
    </row>
    <row r="21" spans="1:14" ht="30" customHeight="1" x14ac:dyDescent="0.2">
      <c r="A21" s="398" t="s">
        <v>157</v>
      </c>
      <c r="B21" s="399" t="s">
        <v>247</v>
      </c>
      <c r="C21" s="454">
        <f>'GVL ohne Blattschutz'!C57</f>
        <v>0</v>
      </c>
      <c r="D21" s="447">
        <f>'GVL ohne Blattschutz'!J57</f>
        <v>0</v>
      </c>
      <c r="E21" s="454">
        <f>'GVL ohne Blattschutz'!Q57</f>
        <v>0</v>
      </c>
      <c r="F21" s="447">
        <f>'GVL ohne Blattschutz'!AH57</f>
        <v>0</v>
      </c>
      <c r="G21" s="447">
        <f>'GVL ohne Blattschutz'!AY57</f>
        <v>0</v>
      </c>
      <c r="H21" s="447">
        <f>'GVL ohne Blattschutz'!BP57</f>
        <v>0</v>
      </c>
      <c r="I21" s="402"/>
      <c r="J21" s="447">
        <f>'GVL ohne Blattschutz'!BY57</f>
        <v>0</v>
      </c>
      <c r="K21" s="447">
        <f>'GVL ohne Blattschutz'!CA57</f>
        <v>0</v>
      </c>
      <c r="L21" s="447">
        <f>'GVL ohne Blattschutz'!CM57</f>
        <v>0</v>
      </c>
      <c r="M21" s="447">
        <f>'GVL ohne Blattschutz'!CO57</f>
        <v>0</v>
      </c>
      <c r="N21" s="448">
        <f>'GVL ohne Blattschutz'!CQ57</f>
        <v>0</v>
      </c>
    </row>
    <row r="22" spans="1:14" ht="30" customHeight="1" x14ac:dyDescent="0.2">
      <c r="A22" s="373" t="s">
        <v>158</v>
      </c>
      <c r="B22" s="389" t="s">
        <v>35</v>
      </c>
      <c r="C22" s="455">
        <f>'GVL ohne Blattschutz'!C58</f>
        <v>0</v>
      </c>
      <c r="D22" s="375">
        <f>'GVL ohne Blattschutz'!J58</f>
        <v>0</v>
      </c>
      <c r="E22" s="455">
        <f>'GVL ohne Blattschutz'!Q58</f>
        <v>0</v>
      </c>
      <c r="F22" s="375">
        <f>'GVL ohne Blattschutz'!AH58</f>
        <v>0</v>
      </c>
      <c r="G22" s="375">
        <f>'GVL ohne Blattschutz'!AY58</f>
        <v>0</v>
      </c>
      <c r="H22" s="375">
        <f>'GVL ohne Blattschutz'!BP58</f>
        <v>0</v>
      </c>
      <c r="I22" s="383"/>
      <c r="J22" s="375">
        <f>'GVL ohne Blattschutz'!BY58</f>
        <v>0</v>
      </c>
      <c r="K22" s="375">
        <f>'GVL ohne Blattschutz'!CA58</f>
        <v>0</v>
      </c>
      <c r="L22" s="375">
        <f>'GVL ohne Blattschutz'!CM58</f>
        <v>0</v>
      </c>
      <c r="M22" s="375">
        <f>'GVL ohne Blattschutz'!CO58</f>
        <v>0</v>
      </c>
      <c r="N22" s="376">
        <f>'GVL ohne Blattschutz'!CQ58</f>
        <v>0</v>
      </c>
    </row>
    <row r="23" spans="1:14" ht="34.9" customHeight="1" thickBot="1" x14ac:dyDescent="0.25">
      <c r="A23" s="703" t="s">
        <v>17</v>
      </c>
      <c r="B23" s="704"/>
      <c r="C23" s="456">
        <f>'GVL ohne Blattschutz'!C59</f>
        <v>0</v>
      </c>
      <c r="D23" s="406">
        <f>'GVL ohne Blattschutz'!J59</f>
        <v>0</v>
      </c>
      <c r="E23" s="456">
        <f>'GVL ohne Blattschutz'!Q59</f>
        <v>0</v>
      </c>
      <c r="F23" s="406">
        <f>'GVL ohne Blattschutz'!AH59</f>
        <v>0</v>
      </c>
      <c r="G23" s="406">
        <f>'GVL ohne Blattschutz'!AY59</f>
        <v>0</v>
      </c>
      <c r="H23" s="406">
        <f>'GVL ohne Blattschutz'!BP59</f>
        <v>0</v>
      </c>
      <c r="I23" s="406">
        <f>'GVL ohne Blattschutz'!BW59</f>
        <v>0</v>
      </c>
      <c r="J23" s="406">
        <f>'GVL ohne Blattschutz'!BY59</f>
        <v>0</v>
      </c>
      <c r="K23" s="406">
        <f>'GVL ohne Blattschutz'!CA59</f>
        <v>0</v>
      </c>
      <c r="L23" s="406">
        <f>'GVL ohne Blattschutz'!CM59</f>
        <v>0</v>
      </c>
      <c r="M23" s="406">
        <f>'GVL ohne Blattschutz'!CO59</f>
        <v>0</v>
      </c>
      <c r="N23" s="457">
        <f>'GVL ohne Blattschutz'!CQ59</f>
        <v>0</v>
      </c>
    </row>
    <row r="24" spans="1:14" ht="4.9000000000000004" customHeight="1" x14ac:dyDescent="0.2"/>
    <row r="25" spans="1:14" ht="15" customHeight="1" x14ac:dyDescent="0.2">
      <c r="A25" s="409" t="s">
        <v>195</v>
      </c>
      <c r="B25" s="410" t="s">
        <v>240</v>
      </c>
      <c r="D25" s="360"/>
      <c r="E25" s="411"/>
      <c r="F25" s="411"/>
      <c r="G25" s="411"/>
      <c r="H25" s="411"/>
      <c r="I25" s="411"/>
      <c r="J25" s="411"/>
      <c r="K25" s="411"/>
      <c r="L25" s="411"/>
      <c r="M25" s="411"/>
      <c r="N25" s="411"/>
    </row>
    <row r="26" spans="1:14" ht="15" customHeight="1" x14ac:dyDescent="0.2">
      <c r="A26" s="409" t="s">
        <v>197</v>
      </c>
      <c r="B26" s="412" t="s">
        <v>241</v>
      </c>
      <c r="E26" s="410"/>
      <c r="F26" s="410"/>
      <c r="G26" s="410"/>
      <c r="H26" s="410"/>
      <c r="I26" s="410"/>
      <c r="J26" s="410"/>
      <c r="K26" s="410"/>
      <c r="L26" s="410"/>
      <c r="M26" s="410"/>
      <c r="N26" s="410"/>
    </row>
    <row r="27" spans="1:14" ht="15" customHeight="1" x14ac:dyDescent="0.2">
      <c r="A27" s="409" t="s">
        <v>199</v>
      </c>
      <c r="B27" s="410" t="s">
        <v>242</v>
      </c>
    </row>
    <row r="28" spans="1:14" s="413" customFormat="1" ht="15" customHeight="1" x14ac:dyDescent="0.2">
      <c r="A28" s="409" t="s">
        <v>201</v>
      </c>
      <c r="B28" s="410" t="s">
        <v>243</v>
      </c>
    </row>
    <row r="29" spans="1:14" ht="15" customHeight="1" x14ac:dyDescent="0.2">
      <c r="A29" s="409" t="s">
        <v>244</v>
      </c>
      <c r="B29" s="410" t="s">
        <v>245</v>
      </c>
    </row>
  </sheetData>
  <sheetProtection algorithmName="SHA-512" hashValue="MIoN00iiN1RVfoaarODPaa7fhE3J46S+XzesN6CNLd+LQmHUsjMXBpzqA3LMyKB6zec1okqeuMHB7c/9d4d5IA==" saltValue="2vsAFOmB4R6LmQvMvcIcDg==" spinCount="100000" sheet="1" objects="1" scenarios="1"/>
  <mergeCells count="4">
    <mergeCell ref="A1:N1"/>
    <mergeCell ref="A5:B12"/>
    <mergeCell ref="I5:I9"/>
    <mergeCell ref="A23:B23"/>
  </mergeCells>
  <pageMargins left="0.59055118110236227" right="0.39370078740157483" top="0.98425196850393704" bottom="0.98425196850393704" header="0.51181102362204722" footer="0.51181102362204722"/>
  <pageSetup paperSize="9" scale="70" orientation="landscape" r:id="rId1"/>
  <headerFooter alignWithMargins="0">
    <oddHeader>&amp;R&amp;"Arial,Fett"&amp;12Anlage 32.1
(zu Nummer 2 Buchstabe g Doppelbuchstabe aa)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outlinePr summaryBelow="0"/>
    <pageSetUpPr fitToPage="1"/>
  </sheetPr>
  <dimension ref="A1:CQ64"/>
  <sheetViews>
    <sheetView zoomScaleNormal="100" workbookViewId="0">
      <pane xSplit="3" ySplit="4" topLeftCell="BW11" activePane="bottomRight" state="frozen"/>
      <selection activeCell="D18" sqref="D18"/>
      <selection pane="topRight" activeCell="D18" sqref="D18"/>
      <selection pane="bottomLeft" activeCell="D18" sqref="D18"/>
      <selection pane="bottomRight" activeCell="BY1" sqref="BY1"/>
    </sheetView>
  </sheetViews>
  <sheetFormatPr baseColWidth="10" defaultRowHeight="15" x14ac:dyDescent="0.25"/>
  <cols>
    <col min="1" max="1" width="7.7109375" style="165" customWidth="1"/>
    <col min="2" max="2" width="42.7109375" style="57" customWidth="1"/>
    <col min="3" max="3" width="18.7109375" style="57" customWidth="1"/>
    <col min="4" max="4" width="3.7109375" style="57" customWidth="1"/>
    <col min="5" max="10" width="18.7109375" style="57" customWidth="1"/>
    <col min="11" max="11" width="3.7109375" style="57" customWidth="1"/>
    <col min="12" max="17" width="18.7109375" style="57" customWidth="1"/>
    <col min="18" max="18" width="3.7109375" style="57" customWidth="1"/>
    <col min="19" max="19" width="18.7109375" style="57" customWidth="1"/>
    <col min="20" max="20" width="20.7109375" style="57" customWidth="1"/>
    <col min="21" max="22" width="18.7109375" style="57" customWidth="1"/>
    <col min="23" max="23" width="20.7109375" style="57" customWidth="1"/>
    <col min="24" max="25" width="18.7109375" style="57" customWidth="1"/>
    <col min="26" max="26" width="20.7109375" style="57" customWidth="1"/>
    <col min="27" max="28" width="18.7109375" style="57" customWidth="1"/>
    <col min="29" max="29" width="20.7109375" style="57" customWidth="1"/>
    <col min="30" max="31" width="18.7109375" style="57" customWidth="1"/>
    <col min="32" max="32" width="20.7109375" style="57" customWidth="1"/>
    <col min="33" max="34" width="18.7109375" style="57" customWidth="1"/>
    <col min="35" max="35" width="3.7109375" style="57" customWidth="1"/>
    <col min="36" max="36" width="18.7109375" style="57" customWidth="1"/>
    <col min="37" max="37" width="20.7109375" style="57" customWidth="1"/>
    <col min="38" max="39" width="18.7109375" style="57" customWidth="1"/>
    <col min="40" max="40" width="20.7109375" style="57" customWidth="1"/>
    <col min="41" max="42" width="18.7109375" style="57" customWidth="1"/>
    <col min="43" max="43" width="20.7109375" style="57" customWidth="1"/>
    <col min="44" max="45" width="18.7109375" style="57" customWidth="1"/>
    <col min="46" max="46" width="20.7109375" style="57" customWidth="1"/>
    <col min="47" max="48" width="18.7109375" style="57" customWidth="1"/>
    <col min="49" max="49" width="20.7109375" style="57" customWidth="1"/>
    <col min="50" max="51" width="18.7109375" style="57" customWidth="1"/>
    <col min="52" max="52" width="3.7109375" style="57" customWidth="1"/>
    <col min="53" max="53" width="18.7109375" style="57" customWidth="1"/>
    <col min="54" max="54" width="20.7109375" style="57" customWidth="1"/>
    <col min="55" max="56" width="18.7109375" style="57" customWidth="1"/>
    <col min="57" max="57" width="20.7109375" style="57" customWidth="1"/>
    <col min="58" max="59" width="18.7109375" style="57" customWidth="1"/>
    <col min="60" max="60" width="20.7109375" style="57" customWidth="1"/>
    <col min="61" max="62" width="18.7109375" style="57" customWidth="1"/>
    <col min="63" max="63" width="20.7109375" style="57" customWidth="1"/>
    <col min="64" max="65" width="18.7109375" style="57" customWidth="1"/>
    <col min="66" max="66" width="20.7109375" style="57" customWidth="1"/>
    <col min="67" max="68" width="18.7109375" style="57" customWidth="1"/>
    <col min="69" max="69" width="3.7109375" style="57" customWidth="1"/>
    <col min="70" max="75" width="18.7109375" style="57" customWidth="1"/>
    <col min="76" max="76" width="3.7109375" style="57" customWidth="1"/>
    <col min="77" max="77" width="18.7109375" style="57" customWidth="1"/>
    <col min="78" max="78" width="3.7109375" style="57" customWidth="1"/>
    <col min="79" max="79" width="18.7109375" style="57" customWidth="1"/>
    <col min="80" max="80" width="3.7109375" style="57" customWidth="1"/>
    <col min="81" max="91" width="18.7109375" style="57" customWidth="1"/>
    <col min="92" max="92" width="3.7109375" style="57" customWidth="1"/>
    <col min="93" max="93" width="18.7109375" style="57" customWidth="1"/>
    <col min="94" max="94" width="3.7109375" style="57" customWidth="1"/>
    <col min="95" max="95" width="18.7109375" style="57" customWidth="1"/>
    <col min="96" max="16384" width="11.42578125" style="57"/>
  </cols>
  <sheetData>
    <row r="1" spans="1:95" ht="24.95" customHeight="1" x14ac:dyDescent="0.25">
      <c r="A1" s="54" t="s">
        <v>112</v>
      </c>
      <c r="B1" s="55"/>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row>
    <row r="2" spans="1:95" ht="15" customHeight="1" x14ac:dyDescent="0.25">
      <c r="A2" s="58" t="s">
        <v>113</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row>
    <row r="3" spans="1:95" ht="15" customHeight="1" x14ac:dyDescent="0.25">
      <c r="A3" s="58" t="s">
        <v>222</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row>
    <row r="4" spans="1:95" ht="20.100000000000001" customHeight="1" x14ac:dyDescent="0.25">
      <c r="A4" s="58" t="s">
        <v>218</v>
      </c>
      <c r="B4" s="55"/>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9"/>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60"/>
      <c r="BQ4" s="60"/>
      <c r="BR4" s="61"/>
      <c r="BS4" s="61"/>
      <c r="BT4" s="61"/>
      <c r="BU4" s="61"/>
      <c r="BV4" s="61"/>
      <c r="BW4" s="61"/>
      <c r="BX4" s="183"/>
      <c r="BY4" s="61"/>
      <c r="BZ4" s="56"/>
      <c r="CA4" s="61"/>
      <c r="CB4" s="56"/>
      <c r="CC4" s="56"/>
      <c r="CD4" s="56"/>
      <c r="CE4" s="56"/>
      <c r="CF4" s="56"/>
      <c r="CG4" s="56"/>
      <c r="CH4" s="56"/>
      <c r="CI4" s="56"/>
      <c r="CJ4" s="56"/>
      <c r="CK4" s="56"/>
      <c r="CL4" s="56"/>
      <c r="CM4" s="56"/>
      <c r="CN4" s="56"/>
      <c r="CO4" s="56"/>
      <c r="CP4" s="56"/>
      <c r="CQ4" s="56"/>
    </row>
    <row r="5" spans="1:95" s="65" customFormat="1" ht="24.95" customHeight="1" thickBot="1" x14ac:dyDescent="0.3">
      <c r="A5" s="708" t="s">
        <v>277</v>
      </c>
      <c r="B5" s="709"/>
      <c r="C5" s="491" t="s">
        <v>294</v>
      </c>
      <c r="D5" s="61"/>
      <c r="E5" s="61"/>
      <c r="F5" s="61"/>
      <c r="G5" s="61"/>
      <c r="H5" s="61"/>
      <c r="I5" s="61"/>
      <c r="J5" s="61"/>
      <c r="K5" s="63"/>
      <c r="L5" s="61"/>
      <c r="M5" s="61"/>
      <c r="N5" s="61"/>
      <c r="O5" s="61"/>
      <c r="P5" s="61"/>
      <c r="Q5" s="61"/>
      <c r="R5" s="63"/>
      <c r="S5" s="61"/>
      <c r="T5" s="61"/>
      <c r="U5" s="61"/>
      <c r="V5" s="61"/>
      <c r="W5" s="61"/>
      <c r="X5" s="61"/>
      <c r="Y5" s="61"/>
      <c r="Z5" s="61"/>
      <c r="AA5" s="61"/>
      <c r="AB5" s="61"/>
      <c r="AC5" s="61"/>
      <c r="AD5" s="61"/>
      <c r="AE5" s="61"/>
      <c r="AF5" s="61"/>
      <c r="AG5" s="61"/>
      <c r="AH5" s="61"/>
      <c r="AI5" s="64"/>
      <c r="AJ5" s="61"/>
      <c r="AK5" s="61"/>
      <c r="AL5" s="61"/>
      <c r="AM5" s="61"/>
      <c r="AN5" s="61"/>
      <c r="AO5" s="61"/>
      <c r="AP5" s="61"/>
      <c r="AQ5" s="61"/>
      <c r="AR5" s="61"/>
      <c r="AS5" s="61"/>
      <c r="AT5" s="61"/>
      <c r="AU5" s="61"/>
      <c r="AV5" s="61"/>
      <c r="AW5" s="61"/>
      <c r="AX5" s="61"/>
      <c r="AY5" s="61"/>
      <c r="AZ5" s="63"/>
      <c r="BA5" s="61"/>
      <c r="BB5" s="61"/>
      <c r="BC5" s="61"/>
      <c r="BD5" s="61"/>
      <c r="BE5" s="61"/>
      <c r="BF5" s="61"/>
      <c r="BG5" s="61"/>
      <c r="BH5" s="61"/>
      <c r="BI5" s="61"/>
      <c r="BJ5" s="61"/>
      <c r="BK5" s="61"/>
      <c r="BL5" s="61"/>
      <c r="BM5" s="61"/>
      <c r="BN5" s="61"/>
      <c r="BO5" s="61"/>
      <c r="BP5" s="61"/>
      <c r="BQ5" s="61"/>
      <c r="BR5" s="686" t="s">
        <v>141</v>
      </c>
      <c r="BS5" s="687"/>
      <c r="BT5" s="687"/>
      <c r="BU5" s="687"/>
      <c r="BV5" s="687"/>
      <c r="BW5" s="184"/>
      <c r="BX5" s="63"/>
      <c r="BY5" s="63"/>
      <c r="BZ5" s="63"/>
      <c r="CA5" s="63"/>
      <c r="CB5" s="63"/>
      <c r="CC5" s="61"/>
      <c r="CD5" s="61"/>
      <c r="CE5" s="61"/>
      <c r="CF5" s="61"/>
      <c r="CG5" s="61"/>
      <c r="CH5" s="61"/>
      <c r="CI5" s="61"/>
      <c r="CJ5" s="61"/>
      <c r="CK5" s="61"/>
      <c r="CL5" s="61"/>
      <c r="CM5" s="61"/>
      <c r="CN5" s="63"/>
      <c r="CO5" s="61"/>
      <c r="CP5" s="61"/>
      <c r="CQ5" s="61"/>
    </row>
    <row r="6" spans="1:95" ht="15" customHeight="1" thickBot="1" x14ac:dyDescent="0.3">
      <c r="A6" s="642" t="s">
        <v>220</v>
      </c>
      <c r="B6" s="716"/>
      <c r="C6" s="66" t="s">
        <v>71</v>
      </c>
      <c r="D6" s="67"/>
      <c r="E6" s="68" t="s">
        <v>77</v>
      </c>
      <c r="F6" s="69" t="s">
        <v>77</v>
      </c>
      <c r="G6" s="69" t="s">
        <v>77</v>
      </c>
      <c r="H6" s="69" t="s">
        <v>77</v>
      </c>
      <c r="I6" s="69" t="s">
        <v>77</v>
      </c>
      <c r="J6" s="70" t="s">
        <v>73</v>
      </c>
      <c r="K6" s="67"/>
      <c r="L6" s="71" t="s">
        <v>77</v>
      </c>
      <c r="M6" s="72" t="s">
        <v>77</v>
      </c>
      <c r="N6" s="72" t="s">
        <v>77</v>
      </c>
      <c r="O6" s="72" t="s">
        <v>77</v>
      </c>
      <c r="P6" s="72" t="s">
        <v>77</v>
      </c>
      <c r="Q6" s="66" t="s">
        <v>73</v>
      </c>
      <c r="R6" s="67"/>
      <c r="S6" s="73"/>
      <c r="T6" s="597" t="s">
        <v>77</v>
      </c>
      <c r="U6" s="598"/>
      <c r="V6" s="73"/>
      <c r="W6" s="597" t="s">
        <v>77</v>
      </c>
      <c r="X6" s="598"/>
      <c r="Y6" s="73"/>
      <c r="Z6" s="597" t="s">
        <v>77</v>
      </c>
      <c r="AA6" s="598"/>
      <c r="AB6" s="73"/>
      <c r="AC6" s="597" t="s">
        <v>77</v>
      </c>
      <c r="AD6" s="598"/>
      <c r="AE6" s="73"/>
      <c r="AF6" s="597" t="s">
        <v>77</v>
      </c>
      <c r="AG6" s="598"/>
      <c r="AH6" s="70" t="s">
        <v>73</v>
      </c>
      <c r="AI6" s="67"/>
      <c r="AJ6" s="71"/>
      <c r="AK6" s="667" t="s">
        <v>77</v>
      </c>
      <c r="AL6" s="681"/>
      <c r="AM6" s="71"/>
      <c r="AN6" s="667" t="s">
        <v>77</v>
      </c>
      <c r="AO6" s="681"/>
      <c r="AP6" s="71"/>
      <c r="AQ6" s="667" t="s">
        <v>77</v>
      </c>
      <c r="AR6" s="681"/>
      <c r="AS6" s="71"/>
      <c r="AT6" s="667" t="s">
        <v>77</v>
      </c>
      <c r="AU6" s="681"/>
      <c r="AV6" s="71"/>
      <c r="AW6" s="667" t="s">
        <v>77</v>
      </c>
      <c r="AX6" s="681"/>
      <c r="AY6" s="74" t="s">
        <v>73</v>
      </c>
      <c r="AZ6" s="75"/>
      <c r="BA6" s="73"/>
      <c r="BB6" s="597" t="s">
        <v>77</v>
      </c>
      <c r="BC6" s="598"/>
      <c r="BD6" s="73"/>
      <c r="BE6" s="597" t="s">
        <v>77</v>
      </c>
      <c r="BF6" s="598"/>
      <c r="BG6" s="73"/>
      <c r="BH6" s="597" t="s">
        <v>77</v>
      </c>
      <c r="BI6" s="598"/>
      <c r="BJ6" s="73"/>
      <c r="BK6" s="597" t="s">
        <v>77</v>
      </c>
      <c r="BL6" s="598"/>
      <c r="BM6" s="73"/>
      <c r="BN6" s="597" t="s">
        <v>77</v>
      </c>
      <c r="BO6" s="598"/>
      <c r="BP6" s="70" t="s">
        <v>73</v>
      </c>
      <c r="BQ6" s="67"/>
      <c r="BR6" s="185" t="s">
        <v>77</v>
      </c>
      <c r="BS6" s="186" t="s">
        <v>77</v>
      </c>
      <c r="BT6" s="186" t="s">
        <v>77</v>
      </c>
      <c r="BU6" s="186" t="s">
        <v>77</v>
      </c>
      <c r="BV6" s="186" t="s">
        <v>77</v>
      </c>
      <c r="BW6" s="711" t="s">
        <v>132</v>
      </c>
      <c r="BX6" s="75"/>
      <c r="BY6" s="671" t="s">
        <v>149</v>
      </c>
      <c r="BZ6" s="76"/>
      <c r="CA6" s="673" t="s">
        <v>106</v>
      </c>
      <c r="CB6" s="76"/>
      <c r="CC6" s="77" t="s">
        <v>77</v>
      </c>
      <c r="CD6" s="77" t="s">
        <v>77</v>
      </c>
      <c r="CE6" s="77" t="s">
        <v>77</v>
      </c>
      <c r="CF6" s="77" t="s">
        <v>77</v>
      </c>
      <c r="CG6" s="77" t="s">
        <v>77</v>
      </c>
      <c r="CH6" s="77" t="s">
        <v>77</v>
      </c>
      <c r="CI6" s="77" t="s">
        <v>77</v>
      </c>
      <c r="CJ6" s="77" t="s">
        <v>77</v>
      </c>
      <c r="CK6" s="77" t="s">
        <v>77</v>
      </c>
      <c r="CL6" s="77" t="s">
        <v>77</v>
      </c>
      <c r="CM6" s="713" t="s">
        <v>133</v>
      </c>
      <c r="CN6" s="76"/>
      <c r="CO6" s="677" t="s">
        <v>107</v>
      </c>
      <c r="CP6" s="76"/>
      <c r="CQ6" s="669" t="s">
        <v>134</v>
      </c>
    </row>
    <row r="7" spans="1:95" ht="15" customHeight="1" thickTop="1" x14ac:dyDescent="0.25">
      <c r="A7" s="644"/>
      <c r="B7" s="717"/>
      <c r="C7" s="78"/>
      <c r="D7" s="173"/>
      <c r="E7" s="616"/>
      <c r="F7" s="616"/>
      <c r="G7" s="616"/>
      <c r="H7" s="616"/>
      <c r="I7" s="719"/>
      <c r="J7" s="80" t="s">
        <v>74</v>
      </c>
      <c r="K7" s="174"/>
      <c r="L7" s="616"/>
      <c r="M7" s="616"/>
      <c r="N7" s="616"/>
      <c r="O7" s="616"/>
      <c r="P7" s="719"/>
      <c r="Q7" s="82" t="s">
        <v>74</v>
      </c>
      <c r="R7" s="81"/>
      <c r="S7" s="607" t="s">
        <v>335</v>
      </c>
      <c r="T7" s="601"/>
      <c r="U7" s="602"/>
      <c r="V7" s="607" t="s">
        <v>335</v>
      </c>
      <c r="W7" s="601"/>
      <c r="X7" s="602"/>
      <c r="Y7" s="607" t="s">
        <v>335</v>
      </c>
      <c r="Z7" s="601"/>
      <c r="AA7" s="602"/>
      <c r="AB7" s="607" t="s">
        <v>335</v>
      </c>
      <c r="AC7" s="601"/>
      <c r="AD7" s="602"/>
      <c r="AE7" s="607" t="s">
        <v>335</v>
      </c>
      <c r="AF7" s="601"/>
      <c r="AG7" s="602"/>
      <c r="AH7" s="83" t="s">
        <v>74</v>
      </c>
      <c r="AI7" s="81"/>
      <c r="AJ7" s="664" t="s">
        <v>335</v>
      </c>
      <c r="AK7" s="601"/>
      <c r="AL7" s="602"/>
      <c r="AM7" s="664" t="s">
        <v>335</v>
      </c>
      <c r="AN7" s="601"/>
      <c r="AO7" s="602"/>
      <c r="AP7" s="664" t="s">
        <v>335</v>
      </c>
      <c r="AQ7" s="601"/>
      <c r="AR7" s="602"/>
      <c r="AS7" s="664" t="s">
        <v>335</v>
      </c>
      <c r="AT7" s="601"/>
      <c r="AU7" s="602"/>
      <c r="AV7" s="664" t="s">
        <v>335</v>
      </c>
      <c r="AW7" s="601"/>
      <c r="AX7" s="602"/>
      <c r="AY7" s="84" t="s">
        <v>74</v>
      </c>
      <c r="AZ7" s="75"/>
      <c r="BA7" s="607" t="s">
        <v>335</v>
      </c>
      <c r="BB7" s="601"/>
      <c r="BC7" s="602"/>
      <c r="BD7" s="607" t="s">
        <v>335</v>
      </c>
      <c r="BE7" s="601"/>
      <c r="BF7" s="602"/>
      <c r="BG7" s="607" t="s">
        <v>335</v>
      </c>
      <c r="BH7" s="601"/>
      <c r="BI7" s="602"/>
      <c r="BJ7" s="607" t="s">
        <v>335</v>
      </c>
      <c r="BK7" s="601"/>
      <c r="BL7" s="602"/>
      <c r="BM7" s="607" t="s">
        <v>335</v>
      </c>
      <c r="BN7" s="601"/>
      <c r="BO7" s="602"/>
      <c r="BP7" s="83" t="s">
        <v>74</v>
      </c>
      <c r="BQ7" s="174"/>
      <c r="BR7" s="616"/>
      <c r="BS7" s="616"/>
      <c r="BT7" s="616"/>
      <c r="BU7" s="616"/>
      <c r="BV7" s="719"/>
      <c r="BW7" s="720"/>
      <c r="BX7" s="75"/>
      <c r="BY7" s="672"/>
      <c r="BZ7" s="76"/>
      <c r="CA7" s="674"/>
      <c r="CB7" s="175"/>
      <c r="CC7" s="616"/>
      <c r="CD7" s="616"/>
      <c r="CE7" s="616"/>
      <c r="CF7" s="616"/>
      <c r="CG7" s="616"/>
      <c r="CH7" s="616"/>
      <c r="CI7" s="616"/>
      <c r="CJ7" s="616"/>
      <c r="CK7" s="616"/>
      <c r="CL7" s="616"/>
      <c r="CM7" s="721"/>
      <c r="CN7" s="76"/>
      <c r="CO7" s="678"/>
      <c r="CP7" s="76"/>
      <c r="CQ7" s="670"/>
    </row>
    <row r="8" spans="1:95" ht="15" customHeight="1" thickBot="1" x14ac:dyDescent="0.3">
      <c r="A8" s="644"/>
      <c r="B8" s="717"/>
      <c r="C8" s="78"/>
      <c r="D8" s="173"/>
      <c r="E8" s="617"/>
      <c r="F8" s="617"/>
      <c r="G8" s="617"/>
      <c r="H8" s="617"/>
      <c r="I8" s="617"/>
      <c r="J8" s="83" t="s">
        <v>75</v>
      </c>
      <c r="K8" s="174"/>
      <c r="L8" s="617"/>
      <c r="M8" s="617"/>
      <c r="N8" s="617"/>
      <c r="O8" s="617"/>
      <c r="P8" s="617"/>
      <c r="Q8" s="82" t="s">
        <v>78</v>
      </c>
      <c r="R8" s="81"/>
      <c r="S8" s="608"/>
      <c r="T8" s="603"/>
      <c r="U8" s="603"/>
      <c r="V8" s="608"/>
      <c r="W8" s="603"/>
      <c r="X8" s="603"/>
      <c r="Y8" s="608"/>
      <c r="Z8" s="603"/>
      <c r="AA8" s="603"/>
      <c r="AB8" s="608"/>
      <c r="AC8" s="603"/>
      <c r="AD8" s="603"/>
      <c r="AE8" s="608"/>
      <c r="AF8" s="603"/>
      <c r="AG8" s="603"/>
      <c r="AH8" s="83" t="s">
        <v>80</v>
      </c>
      <c r="AI8" s="81"/>
      <c r="AJ8" s="665"/>
      <c r="AK8" s="603"/>
      <c r="AL8" s="603"/>
      <c r="AM8" s="665"/>
      <c r="AN8" s="603"/>
      <c r="AO8" s="603"/>
      <c r="AP8" s="665"/>
      <c r="AQ8" s="603"/>
      <c r="AR8" s="603"/>
      <c r="AS8" s="665"/>
      <c r="AT8" s="603"/>
      <c r="AU8" s="603"/>
      <c r="AV8" s="665"/>
      <c r="AW8" s="603"/>
      <c r="AX8" s="603"/>
      <c r="AY8" s="84" t="s">
        <v>82</v>
      </c>
      <c r="AZ8" s="75"/>
      <c r="BA8" s="608"/>
      <c r="BB8" s="603"/>
      <c r="BC8" s="603"/>
      <c r="BD8" s="608"/>
      <c r="BE8" s="603"/>
      <c r="BF8" s="603"/>
      <c r="BG8" s="608"/>
      <c r="BH8" s="603"/>
      <c r="BI8" s="603"/>
      <c r="BJ8" s="608"/>
      <c r="BK8" s="603"/>
      <c r="BL8" s="603"/>
      <c r="BM8" s="608"/>
      <c r="BN8" s="603"/>
      <c r="BO8" s="603"/>
      <c r="BP8" s="83" t="s">
        <v>91</v>
      </c>
      <c r="BQ8" s="174"/>
      <c r="BR8" s="617"/>
      <c r="BS8" s="617"/>
      <c r="BT8" s="617"/>
      <c r="BU8" s="617"/>
      <c r="BV8" s="617"/>
      <c r="BW8" s="720"/>
      <c r="BX8" s="75"/>
      <c r="BY8" s="672"/>
      <c r="BZ8" s="76"/>
      <c r="CA8" s="674"/>
      <c r="CB8" s="175"/>
      <c r="CC8" s="617"/>
      <c r="CD8" s="617"/>
      <c r="CE8" s="617"/>
      <c r="CF8" s="617"/>
      <c r="CG8" s="617"/>
      <c r="CH8" s="617"/>
      <c r="CI8" s="617"/>
      <c r="CJ8" s="617"/>
      <c r="CK8" s="617"/>
      <c r="CL8" s="617"/>
      <c r="CM8" s="721"/>
      <c r="CN8" s="76"/>
      <c r="CO8" s="678"/>
      <c r="CP8" s="76"/>
      <c r="CQ8" s="670"/>
    </row>
    <row r="9" spans="1:95" ht="12" customHeight="1" thickTop="1" x14ac:dyDescent="0.25">
      <c r="A9" s="644"/>
      <c r="B9" s="717"/>
      <c r="C9" s="78"/>
      <c r="D9" s="173"/>
      <c r="E9" s="617"/>
      <c r="F9" s="617"/>
      <c r="G9" s="617"/>
      <c r="H9" s="617"/>
      <c r="I9" s="617"/>
      <c r="J9" s="85" t="s">
        <v>76</v>
      </c>
      <c r="K9" s="173"/>
      <c r="L9" s="617"/>
      <c r="M9" s="617"/>
      <c r="N9" s="617"/>
      <c r="O9" s="617"/>
      <c r="P9" s="617"/>
      <c r="Q9" s="78" t="s">
        <v>79</v>
      </c>
      <c r="R9" s="173"/>
      <c r="S9" s="609"/>
      <c r="T9" s="603"/>
      <c r="U9" s="603"/>
      <c r="V9" s="609"/>
      <c r="W9" s="603"/>
      <c r="X9" s="603"/>
      <c r="Y9" s="609"/>
      <c r="Z9" s="603"/>
      <c r="AA9" s="603"/>
      <c r="AB9" s="609"/>
      <c r="AC9" s="603"/>
      <c r="AD9" s="603"/>
      <c r="AE9" s="609"/>
      <c r="AF9" s="603"/>
      <c r="AG9" s="603"/>
      <c r="AH9" s="85" t="s">
        <v>81</v>
      </c>
      <c r="AI9" s="173"/>
      <c r="AJ9" s="609"/>
      <c r="AK9" s="603"/>
      <c r="AL9" s="603"/>
      <c r="AM9" s="609"/>
      <c r="AN9" s="603"/>
      <c r="AO9" s="603"/>
      <c r="AP9" s="609"/>
      <c r="AQ9" s="603"/>
      <c r="AR9" s="603"/>
      <c r="AS9" s="609"/>
      <c r="AT9" s="603"/>
      <c r="AU9" s="603"/>
      <c r="AV9" s="609"/>
      <c r="AW9" s="603"/>
      <c r="AX9" s="603"/>
      <c r="AY9" s="86" t="s">
        <v>83</v>
      </c>
      <c r="AZ9" s="176"/>
      <c r="BA9" s="609"/>
      <c r="BB9" s="603"/>
      <c r="BC9" s="603"/>
      <c r="BD9" s="609"/>
      <c r="BE9" s="603"/>
      <c r="BF9" s="603"/>
      <c r="BG9" s="609"/>
      <c r="BH9" s="603"/>
      <c r="BI9" s="603"/>
      <c r="BJ9" s="609"/>
      <c r="BK9" s="603"/>
      <c r="BL9" s="603"/>
      <c r="BM9" s="609"/>
      <c r="BN9" s="603"/>
      <c r="BO9" s="603"/>
      <c r="BP9" s="85" t="s">
        <v>92</v>
      </c>
      <c r="BQ9" s="173"/>
      <c r="BR9" s="617"/>
      <c r="BS9" s="617"/>
      <c r="BT9" s="617"/>
      <c r="BU9" s="617"/>
      <c r="BV9" s="617"/>
      <c r="BW9" s="720"/>
      <c r="BX9" s="75"/>
      <c r="BY9" s="672"/>
      <c r="BZ9" s="76"/>
      <c r="CA9" s="674"/>
      <c r="CB9" s="175"/>
      <c r="CC9" s="617"/>
      <c r="CD9" s="617"/>
      <c r="CE9" s="617"/>
      <c r="CF9" s="617"/>
      <c r="CG9" s="617"/>
      <c r="CH9" s="617"/>
      <c r="CI9" s="617"/>
      <c r="CJ9" s="617"/>
      <c r="CK9" s="617"/>
      <c r="CL9" s="617"/>
      <c r="CM9" s="721"/>
      <c r="CN9" s="76"/>
      <c r="CO9" s="678"/>
      <c r="CP9" s="76"/>
      <c r="CQ9" s="670"/>
    </row>
    <row r="10" spans="1:95" ht="12" customHeight="1" thickBot="1" x14ac:dyDescent="0.3">
      <c r="A10" s="644"/>
      <c r="B10" s="717"/>
      <c r="C10" s="78"/>
      <c r="D10" s="173"/>
      <c r="E10" s="618"/>
      <c r="F10" s="618"/>
      <c r="G10" s="618"/>
      <c r="H10" s="618"/>
      <c r="I10" s="618"/>
      <c r="J10" s="85"/>
      <c r="K10" s="173"/>
      <c r="L10" s="618"/>
      <c r="M10" s="618"/>
      <c r="N10" s="618"/>
      <c r="O10" s="618"/>
      <c r="P10" s="618"/>
      <c r="Q10" s="177"/>
      <c r="R10" s="178"/>
      <c r="S10" s="610"/>
      <c r="T10" s="604"/>
      <c r="U10" s="604"/>
      <c r="V10" s="610"/>
      <c r="W10" s="604"/>
      <c r="X10" s="604"/>
      <c r="Y10" s="610"/>
      <c r="Z10" s="604"/>
      <c r="AA10" s="604"/>
      <c r="AB10" s="610"/>
      <c r="AC10" s="604"/>
      <c r="AD10" s="604"/>
      <c r="AE10" s="610"/>
      <c r="AF10" s="604"/>
      <c r="AG10" s="604"/>
      <c r="AH10" s="179"/>
      <c r="AI10" s="178"/>
      <c r="AJ10" s="610"/>
      <c r="AK10" s="604"/>
      <c r="AL10" s="604"/>
      <c r="AM10" s="610"/>
      <c r="AN10" s="604"/>
      <c r="AO10" s="604"/>
      <c r="AP10" s="610"/>
      <c r="AQ10" s="604"/>
      <c r="AR10" s="604"/>
      <c r="AS10" s="610"/>
      <c r="AT10" s="604"/>
      <c r="AU10" s="604"/>
      <c r="AV10" s="610"/>
      <c r="AW10" s="604"/>
      <c r="AX10" s="604"/>
      <c r="AY10" s="86" t="s">
        <v>84</v>
      </c>
      <c r="AZ10" s="176"/>
      <c r="BA10" s="610"/>
      <c r="BB10" s="604"/>
      <c r="BC10" s="604"/>
      <c r="BD10" s="610"/>
      <c r="BE10" s="604"/>
      <c r="BF10" s="604"/>
      <c r="BG10" s="610"/>
      <c r="BH10" s="604"/>
      <c r="BI10" s="604"/>
      <c r="BJ10" s="610"/>
      <c r="BK10" s="604"/>
      <c r="BL10" s="604"/>
      <c r="BM10" s="610"/>
      <c r="BN10" s="604"/>
      <c r="BO10" s="604"/>
      <c r="BP10" s="85" t="s">
        <v>93</v>
      </c>
      <c r="BQ10" s="173"/>
      <c r="BR10" s="618"/>
      <c r="BS10" s="618"/>
      <c r="BT10" s="618"/>
      <c r="BU10" s="618"/>
      <c r="BV10" s="618"/>
      <c r="BW10" s="720"/>
      <c r="BX10" s="75"/>
      <c r="BY10" s="672"/>
      <c r="BZ10" s="76"/>
      <c r="CA10" s="674"/>
      <c r="CB10" s="175"/>
      <c r="CC10" s="618"/>
      <c r="CD10" s="618"/>
      <c r="CE10" s="618"/>
      <c r="CF10" s="618"/>
      <c r="CG10" s="618"/>
      <c r="CH10" s="618"/>
      <c r="CI10" s="618"/>
      <c r="CJ10" s="618"/>
      <c r="CK10" s="618"/>
      <c r="CL10" s="618"/>
      <c r="CM10" s="721"/>
      <c r="CN10" s="76"/>
      <c r="CO10" s="678"/>
      <c r="CP10" s="76"/>
      <c r="CQ10" s="670"/>
    </row>
    <row r="11" spans="1:95" ht="12" customHeight="1" thickTop="1" x14ac:dyDescent="0.25">
      <c r="A11" s="644"/>
      <c r="B11" s="717"/>
      <c r="C11" s="78"/>
      <c r="D11" s="79"/>
      <c r="E11" s="87"/>
      <c r="F11" s="88"/>
      <c r="G11" s="88"/>
      <c r="H11" s="88"/>
      <c r="I11" s="88"/>
      <c r="J11" s="85"/>
      <c r="K11" s="79"/>
      <c r="L11" s="89"/>
      <c r="M11" s="90"/>
      <c r="N11" s="90"/>
      <c r="O11" s="90"/>
      <c r="P11" s="90"/>
      <c r="Q11" s="91"/>
      <c r="R11" s="92"/>
      <c r="S11" s="93"/>
      <c r="T11" s="94"/>
      <c r="U11" s="95"/>
      <c r="V11" s="93"/>
      <c r="W11" s="94"/>
      <c r="X11" s="95"/>
      <c r="Y11" s="93"/>
      <c r="Z11" s="94"/>
      <c r="AA11" s="95"/>
      <c r="AB11" s="93"/>
      <c r="AC11" s="94"/>
      <c r="AD11" s="95"/>
      <c r="AE11" s="93"/>
      <c r="AF11" s="94"/>
      <c r="AG11" s="95"/>
      <c r="AH11" s="96"/>
      <c r="AI11" s="92"/>
      <c r="AJ11" s="97"/>
      <c r="AK11" s="98"/>
      <c r="AL11" s="99"/>
      <c r="AM11" s="97"/>
      <c r="AN11" s="98"/>
      <c r="AO11" s="99"/>
      <c r="AP11" s="97"/>
      <c r="AQ11" s="98"/>
      <c r="AR11" s="99"/>
      <c r="AS11" s="97"/>
      <c r="AT11" s="98"/>
      <c r="AU11" s="99"/>
      <c r="AV11" s="97"/>
      <c r="AW11" s="98"/>
      <c r="AX11" s="99"/>
      <c r="AY11" s="86" t="s">
        <v>85</v>
      </c>
      <c r="AZ11" s="100"/>
      <c r="BA11" s="93"/>
      <c r="BB11" s="94"/>
      <c r="BC11" s="95"/>
      <c r="BD11" s="93"/>
      <c r="BE11" s="94"/>
      <c r="BF11" s="95"/>
      <c r="BG11" s="93"/>
      <c r="BH11" s="94"/>
      <c r="BI11" s="95"/>
      <c r="BJ11" s="93"/>
      <c r="BK11" s="94"/>
      <c r="BL11" s="95"/>
      <c r="BM11" s="93"/>
      <c r="BN11" s="94"/>
      <c r="BO11" s="95"/>
      <c r="BP11" s="85" t="s">
        <v>94</v>
      </c>
      <c r="BQ11" s="79"/>
      <c r="BR11" s="187"/>
      <c r="BS11" s="188"/>
      <c r="BT11" s="188"/>
      <c r="BU11" s="188"/>
      <c r="BV11" s="188"/>
      <c r="BW11" s="353"/>
      <c r="BX11" s="100"/>
      <c r="BY11" s="189"/>
      <c r="BZ11" s="100"/>
      <c r="CA11" s="190"/>
      <c r="CB11" s="100"/>
      <c r="CC11" s="103"/>
      <c r="CD11" s="103"/>
      <c r="CE11" s="103"/>
      <c r="CF11" s="103"/>
      <c r="CG11" s="103"/>
      <c r="CH11" s="103"/>
      <c r="CI11" s="103"/>
      <c r="CJ11" s="103"/>
      <c r="CK11" s="103"/>
      <c r="CL11" s="103"/>
      <c r="CM11" s="104"/>
      <c r="CN11" s="100"/>
      <c r="CO11" s="101"/>
      <c r="CP11" s="100"/>
      <c r="CQ11" s="102"/>
    </row>
    <row r="12" spans="1:95" ht="15" customHeight="1" x14ac:dyDescent="0.25">
      <c r="A12" s="644"/>
      <c r="B12" s="717"/>
      <c r="C12" s="105" t="s">
        <v>40</v>
      </c>
      <c r="D12" s="106"/>
      <c r="E12" s="107" t="s">
        <v>40</v>
      </c>
      <c r="F12" s="107" t="s">
        <v>40</v>
      </c>
      <c r="G12" s="107" t="s">
        <v>40</v>
      </c>
      <c r="H12" s="107" t="s">
        <v>40</v>
      </c>
      <c r="I12" s="107" t="s">
        <v>40</v>
      </c>
      <c r="J12" s="108" t="s">
        <v>72</v>
      </c>
      <c r="K12" s="100"/>
      <c r="L12" s="109" t="s">
        <v>40</v>
      </c>
      <c r="M12" s="109" t="s">
        <v>40</v>
      </c>
      <c r="N12" s="109" t="s">
        <v>40</v>
      </c>
      <c r="O12" s="109" t="s">
        <v>40</v>
      </c>
      <c r="P12" s="109" t="s">
        <v>40</v>
      </c>
      <c r="Q12" s="110" t="s">
        <v>72</v>
      </c>
      <c r="R12" s="100"/>
      <c r="S12" s="107" t="s">
        <v>40</v>
      </c>
      <c r="T12" s="107" t="s">
        <v>40</v>
      </c>
      <c r="U12" s="107" t="s">
        <v>40</v>
      </c>
      <c r="V12" s="107" t="s">
        <v>40</v>
      </c>
      <c r="W12" s="107" t="s">
        <v>40</v>
      </c>
      <c r="X12" s="107" t="s">
        <v>40</v>
      </c>
      <c r="Y12" s="107" t="s">
        <v>40</v>
      </c>
      <c r="Z12" s="107" t="s">
        <v>40</v>
      </c>
      <c r="AA12" s="107" t="s">
        <v>40</v>
      </c>
      <c r="AB12" s="107" t="s">
        <v>40</v>
      </c>
      <c r="AC12" s="107" t="s">
        <v>40</v>
      </c>
      <c r="AD12" s="107" t="s">
        <v>40</v>
      </c>
      <c r="AE12" s="107" t="s">
        <v>40</v>
      </c>
      <c r="AF12" s="107" t="s">
        <v>40</v>
      </c>
      <c r="AG12" s="107" t="s">
        <v>40</v>
      </c>
      <c r="AH12" s="108" t="s">
        <v>72</v>
      </c>
      <c r="AI12" s="100"/>
      <c r="AJ12" s="109" t="s">
        <v>40</v>
      </c>
      <c r="AK12" s="109" t="s">
        <v>40</v>
      </c>
      <c r="AL12" s="109" t="s">
        <v>40</v>
      </c>
      <c r="AM12" s="109" t="s">
        <v>40</v>
      </c>
      <c r="AN12" s="109" t="s">
        <v>40</v>
      </c>
      <c r="AO12" s="109" t="s">
        <v>40</v>
      </c>
      <c r="AP12" s="109" t="s">
        <v>40</v>
      </c>
      <c r="AQ12" s="109" t="s">
        <v>40</v>
      </c>
      <c r="AR12" s="109" t="s">
        <v>40</v>
      </c>
      <c r="AS12" s="109" t="s">
        <v>40</v>
      </c>
      <c r="AT12" s="109" t="s">
        <v>40</v>
      </c>
      <c r="AU12" s="109" t="s">
        <v>40</v>
      </c>
      <c r="AV12" s="109" t="s">
        <v>40</v>
      </c>
      <c r="AW12" s="109" t="s">
        <v>40</v>
      </c>
      <c r="AX12" s="109" t="s">
        <v>40</v>
      </c>
      <c r="AY12" s="111" t="s">
        <v>72</v>
      </c>
      <c r="AZ12" s="100"/>
      <c r="BA12" s="107" t="s">
        <v>40</v>
      </c>
      <c r="BB12" s="107" t="s">
        <v>40</v>
      </c>
      <c r="BC12" s="107" t="s">
        <v>40</v>
      </c>
      <c r="BD12" s="107" t="s">
        <v>40</v>
      </c>
      <c r="BE12" s="107" t="s">
        <v>40</v>
      </c>
      <c r="BF12" s="107" t="s">
        <v>40</v>
      </c>
      <c r="BG12" s="107" t="s">
        <v>40</v>
      </c>
      <c r="BH12" s="107" t="s">
        <v>40</v>
      </c>
      <c r="BI12" s="107" t="s">
        <v>40</v>
      </c>
      <c r="BJ12" s="107" t="s">
        <v>40</v>
      </c>
      <c r="BK12" s="107" t="s">
        <v>40</v>
      </c>
      <c r="BL12" s="107" t="s">
        <v>40</v>
      </c>
      <c r="BM12" s="107" t="s">
        <v>40</v>
      </c>
      <c r="BN12" s="107" t="s">
        <v>40</v>
      </c>
      <c r="BO12" s="107" t="s">
        <v>40</v>
      </c>
      <c r="BP12" s="108" t="s">
        <v>72</v>
      </c>
      <c r="BQ12" s="100"/>
      <c r="BR12" s="191" t="s">
        <v>40</v>
      </c>
      <c r="BS12" s="192" t="s">
        <v>40</v>
      </c>
      <c r="BT12" s="192" t="s">
        <v>40</v>
      </c>
      <c r="BU12" s="192" t="s">
        <v>40</v>
      </c>
      <c r="BV12" s="192" t="s">
        <v>40</v>
      </c>
      <c r="BW12" s="192" t="s">
        <v>72</v>
      </c>
      <c r="BX12" s="100"/>
      <c r="BY12" s="193" t="s">
        <v>40</v>
      </c>
      <c r="BZ12" s="100"/>
      <c r="CA12" s="190" t="s">
        <v>40</v>
      </c>
      <c r="CB12" s="100"/>
      <c r="CC12" s="112" t="s">
        <v>40</v>
      </c>
      <c r="CD12" s="113" t="s">
        <v>40</v>
      </c>
      <c r="CE12" s="113" t="s">
        <v>40</v>
      </c>
      <c r="CF12" s="113" t="s">
        <v>40</v>
      </c>
      <c r="CG12" s="113" t="s">
        <v>40</v>
      </c>
      <c r="CH12" s="113" t="s">
        <v>40</v>
      </c>
      <c r="CI12" s="113" t="s">
        <v>40</v>
      </c>
      <c r="CJ12" s="113" t="s">
        <v>40</v>
      </c>
      <c r="CK12" s="113" t="s">
        <v>40</v>
      </c>
      <c r="CL12" s="113" t="s">
        <v>40</v>
      </c>
      <c r="CM12" s="104" t="s">
        <v>72</v>
      </c>
      <c r="CN12" s="100"/>
      <c r="CO12" s="101" t="s">
        <v>40</v>
      </c>
      <c r="CP12" s="100"/>
      <c r="CQ12" s="102" t="s">
        <v>40</v>
      </c>
    </row>
    <row r="13" spans="1:95" ht="15" customHeight="1" x14ac:dyDescent="0.25">
      <c r="A13" s="644"/>
      <c r="B13" s="717"/>
      <c r="C13" s="114">
        <v>1</v>
      </c>
      <c r="D13" s="115"/>
      <c r="E13" s="116" t="s">
        <v>38</v>
      </c>
      <c r="F13" s="350" t="s">
        <v>39</v>
      </c>
      <c r="G13" s="350" t="s">
        <v>41</v>
      </c>
      <c r="H13" s="350" t="s">
        <v>42</v>
      </c>
      <c r="I13" s="118" t="s">
        <v>43</v>
      </c>
      <c r="J13" s="119">
        <v>2</v>
      </c>
      <c r="K13" s="115"/>
      <c r="L13" s="120" t="s">
        <v>44</v>
      </c>
      <c r="M13" s="351" t="s">
        <v>45</v>
      </c>
      <c r="N13" s="351" t="s">
        <v>46</v>
      </c>
      <c r="O13" s="351" t="s">
        <v>47</v>
      </c>
      <c r="P13" s="352" t="s">
        <v>48</v>
      </c>
      <c r="Q13" s="114">
        <v>3</v>
      </c>
      <c r="R13" s="115"/>
      <c r="S13" s="706" t="s">
        <v>36</v>
      </c>
      <c r="T13" s="628"/>
      <c r="U13" s="629"/>
      <c r="V13" s="640" t="s">
        <v>49</v>
      </c>
      <c r="W13" s="628"/>
      <c r="X13" s="629"/>
      <c r="Y13" s="640" t="s">
        <v>50</v>
      </c>
      <c r="Z13" s="628"/>
      <c r="AA13" s="629"/>
      <c r="AB13" s="640" t="s">
        <v>51</v>
      </c>
      <c r="AC13" s="628"/>
      <c r="AD13" s="629"/>
      <c r="AE13" s="640" t="s">
        <v>52</v>
      </c>
      <c r="AF13" s="628"/>
      <c r="AG13" s="629"/>
      <c r="AH13" s="119">
        <v>4</v>
      </c>
      <c r="AI13" s="115"/>
      <c r="AJ13" s="707" t="s">
        <v>61</v>
      </c>
      <c r="AK13" s="636"/>
      <c r="AL13" s="637"/>
      <c r="AM13" s="635" t="s">
        <v>62</v>
      </c>
      <c r="AN13" s="636"/>
      <c r="AO13" s="637"/>
      <c r="AP13" s="635" t="s">
        <v>63</v>
      </c>
      <c r="AQ13" s="636"/>
      <c r="AR13" s="637"/>
      <c r="AS13" s="635" t="s">
        <v>65</v>
      </c>
      <c r="AT13" s="636"/>
      <c r="AU13" s="637"/>
      <c r="AV13" s="635" t="s">
        <v>64</v>
      </c>
      <c r="AW13" s="636"/>
      <c r="AX13" s="638"/>
      <c r="AY13" s="123">
        <v>5</v>
      </c>
      <c r="AZ13" s="115"/>
      <c r="BA13" s="706" t="s">
        <v>87</v>
      </c>
      <c r="BB13" s="628"/>
      <c r="BC13" s="629"/>
      <c r="BD13" s="640" t="s">
        <v>88</v>
      </c>
      <c r="BE13" s="628"/>
      <c r="BF13" s="629"/>
      <c r="BG13" s="640" t="s">
        <v>89</v>
      </c>
      <c r="BH13" s="628"/>
      <c r="BI13" s="629"/>
      <c r="BJ13" s="640" t="s">
        <v>90</v>
      </c>
      <c r="BK13" s="628"/>
      <c r="BL13" s="629"/>
      <c r="BM13" s="640" t="s">
        <v>86</v>
      </c>
      <c r="BN13" s="628"/>
      <c r="BO13" s="629"/>
      <c r="BP13" s="119">
        <v>6</v>
      </c>
      <c r="BQ13" s="115"/>
      <c r="BR13" s="194" t="s">
        <v>95</v>
      </c>
      <c r="BS13" s="195" t="s">
        <v>96</v>
      </c>
      <c r="BT13" s="195" t="s">
        <v>97</v>
      </c>
      <c r="BU13" s="195" t="s">
        <v>98</v>
      </c>
      <c r="BV13" s="195" t="s">
        <v>99</v>
      </c>
      <c r="BW13" s="195">
        <v>7</v>
      </c>
      <c r="BX13" s="115"/>
      <c r="BY13" s="196">
        <v>8</v>
      </c>
      <c r="BZ13" s="125"/>
      <c r="CA13" s="197">
        <v>9</v>
      </c>
      <c r="CB13" s="115"/>
      <c r="CC13" s="127" t="s">
        <v>100</v>
      </c>
      <c r="CD13" s="127" t="s">
        <v>101</v>
      </c>
      <c r="CE13" s="127" t="s">
        <v>102</v>
      </c>
      <c r="CF13" s="127" t="s">
        <v>103</v>
      </c>
      <c r="CG13" s="127" t="s">
        <v>104</v>
      </c>
      <c r="CH13" s="127" t="s">
        <v>136</v>
      </c>
      <c r="CI13" s="127" t="s">
        <v>137</v>
      </c>
      <c r="CJ13" s="127" t="s">
        <v>138</v>
      </c>
      <c r="CK13" s="127" t="s">
        <v>139</v>
      </c>
      <c r="CL13" s="127" t="s">
        <v>140</v>
      </c>
      <c r="CM13" s="128">
        <v>10</v>
      </c>
      <c r="CN13" s="115"/>
      <c r="CO13" s="129">
        <v>11</v>
      </c>
      <c r="CP13" s="115"/>
      <c r="CQ13" s="126">
        <v>12</v>
      </c>
    </row>
    <row r="14" spans="1:95" ht="27" customHeight="1" thickBot="1" x14ac:dyDescent="0.3">
      <c r="A14" s="646"/>
      <c r="B14" s="718"/>
      <c r="C14" s="198" t="s">
        <v>66</v>
      </c>
      <c r="D14" s="100"/>
      <c r="E14" s="199" t="s">
        <v>66</v>
      </c>
      <c r="F14" s="200" t="s">
        <v>66</v>
      </c>
      <c r="G14" s="200" t="s">
        <v>66</v>
      </c>
      <c r="H14" s="200" t="s">
        <v>66</v>
      </c>
      <c r="I14" s="200" t="s">
        <v>66</v>
      </c>
      <c r="J14" s="133" t="s">
        <v>54</v>
      </c>
      <c r="K14" s="134"/>
      <c r="L14" s="201" t="s">
        <v>66</v>
      </c>
      <c r="M14" s="202" t="s">
        <v>66</v>
      </c>
      <c r="N14" s="202" t="s">
        <v>66</v>
      </c>
      <c r="O14" s="202" t="s">
        <v>66</v>
      </c>
      <c r="P14" s="202" t="s">
        <v>66</v>
      </c>
      <c r="Q14" s="137" t="s">
        <v>54</v>
      </c>
      <c r="R14" s="134"/>
      <c r="S14" s="203" t="s">
        <v>66</v>
      </c>
      <c r="T14" s="139" t="s">
        <v>55</v>
      </c>
      <c r="U14" s="140" t="s">
        <v>53</v>
      </c>
      <c r="V14" s="204" t="s">
        <v>66</v>
      </c>
      <c r="W14" s="139" t="s">
        <v>55</v>
      </c>
      <c r="X14" s="140" t="s">
        <v>53</v>
      </c>
      <c r="Y14" s="204" t="s">
        <v>66</v>
      </c>
      <c r="Z14" s="139" t="s">
        <v>55</v>
      </c>
      <c r="AA14" s="140" t="s">
        <v>53</v>
      </c>
      <c r="AB14" s="204" t="s">
        <v>66</v>
      </c>
      <c r="AC14" s="139" t="s">
        <v>55</v>
      </c>
      <c r="AD14" s="140" t="s">
        <v>53</v>
      </c>
      <c r="AE14" s="204" t="s">
        <v>66</v>
      </c>
      <c r="AF14" s="139" t="s">
        <v>55</v>
      </c>
      <c r="AG14" s="140" t="s">
        <v>53</v>
      </c>
      <c r="AH14" s="133" t="s">
        <v>54</v>
      </c>
      <c r="AI14" s="134"/>
      <c r="AJ14" s="205" t="s">
        <v>66</v>
      </c>
      <c r="AK14" s="143" t="s">
        <v>55</v>
      </c>
      <c r="AL14" s="144" t="s">
        <v>53</v>
      </c>
      <c r="AM14" s="206" t="s">
        <v>66</v>
      </c>
      <c r="AN14" s="143" t="s">
        <v>55</v>
      </c>
      <c r="AO14" s="144" t="s">
        <v>53</v>
      </c>
      <c r="AP14" s="206" t="s">
        <v>66</v>
      </c>
      <c r="AQ14" s="143" t="s">
        <v>55</v>
      </c>
      <c r="AR14" s="144" t="s">
        <v>53</v>
      </c>
      <c r="AS14" s="206" t="s">
        <v>66</v>
      </c>
      <c r="AT14" s="143" t="s">
        <v>55</v>
      </c>
      <c r="AU14" s="144" t="s">
        <v>53</v>
      </c>
      <c r="AV14" s="206" t="s">
        <v>66</v>
      </c>
      <c r="AW14" s="143" t="s">
        <v>55</v>
      </c>
      <c r="AX14" s="146" t="s">
        <v>53</v>
      </c>
      <c r="AY14" s="147" t="s">
        <v>54</v>
      </c>
      <c r="AZ14" s="134"/>
      <c r="BA14" s="203" t="s">
        <v>66</v>
      </c>
      <c r="BB14" s="139" t="s">
        <v>55</v>
      </c>
      <c r="BC14" s="140" t="s">
        <v>53</v>
      </c>
      <c r="BD14" s="204" t="s">
        <v>66</v>
      </c>
      <c r="BE14" s="139" t="s">
        <v>55</v>
      </c>
      <c r="BF14" s="140" t="s">
        <v>53</v>
      </c>
      <c r="BG14" s="204" t="s">
        <v>66</v>
      </c>
      <c r="BH14" s="139" t="s">
        <v>55</v>
      </c>
      <c r="BI14" s="140" t="s">
        <v>53</v>
      </c>
      <c r="BJ14" s="204" t="s">
        <v>66</v>
      </c>
      <c r="BK14" s="139" t="s">
        <v>55</v>
      </c>
      <c r="BL14" s="140" t="s">
        <v>53</v>
      </c>
      <c r="BM14" s="204" t="s">
        <v>66</v>
      </c>
      <c r="BN14" s="139" t="s">
        <v>55</v>
      </c>
      <c r="BO14" s="140" t="s">
        <v>53</v>
      </c>
      <c r="BP14" s="133" t="s">
        <v>54</v>
      </c>
      <c r="BQ14" s="134"/>
      <c r="BR14" s="207" t="s">
        <v>54</v>
      </c>
      <c r="BS14" s="207" t="s">
        <v>54</v>
      </c>
      <c r="BT14" s="207" t="s">
        <v>54</v>
      </c>
      <c r="BU14" s="207" t="s">
        <v>54</v>
      </c>
      <c r="BV14" s="207" t="s">
        <v>54</v>
      </c>
      <c r="BW14" s="207" t="s">
        <v>54</v>
      </c>
      <c r="BX14" s="134"/>
      <c r="BY14" s="208" t="s">
        <v>54</v>
      </c>
      <c r="BZ14" s="134"/>
      <c r="CA14" s="209" t="s">
        <v>54</v>
      </c>
      <c r="CB14" s="134"/>
      <c r="CC14" s="688" t="s">
        <v>142</v>
      </c>
      <c r="CD14" s="689"/>
      <c r="CE14" s="689"/>
      <c r="CF14" s="689"/>
      <c r="CG14" s="689"/>
      <c r="CH14" s="689"/>
      <c r="CI14" s="689"/>
      <c r="CJ14" s="689"/>
      <c r="CK14" s="689"/>
      <c r="CL14" s="715"/>
      <c r="CM14" s="150" t="s">
        <v>54</v>
      </c>
      <c r="CN14" s="134"/>
      <c r="CO14" s="148" t="s">
        <v>54</v>
      </c>
      <c r="CP14" s="134"/>
      <c r="CQ14" s="131" t="s">
        <v>66</v>
      </c>
    </row>
    <row r="15" spans="1:95" s="154" customFormat="1" ht="19.899999999999999" customHeight="1" thickTop="1" thickBot="1" x14ac:dyDescent="0.3">
      <c r="A15" s="484">
        <v>1</v>
      </c>
      <c r="B15" s="210" t="s">
        <v>0</v>
      </c>
      <c r="C15" s="278">
        <f>C16+C17+C23</f>
        <v>0</v>
      </c>
      <c r="D15" s="240"/>
      <c r="E15" s="279">
        <f t="shared" ref="E15:I15" si="0">E16+E17+E23</f>
        <v>0</v>
      </c>
      <c r="F15" s="280">
        <f t="shared" si="0"/>
        <v>0</v>
      </c>
      <c r="G15" s="280">
        <f t="shared" si="0"/>
        <v>0</v>
      </c>
      <c r="H15" s="280">
        <f t="shared" si="0"/>
        <v>0</v>
      </c>
      <c r="I15" s="280">
        <f t="shared" si="0"/>
        <v>0</v>
      </c>
      <c r="J15" s="281">
        <f t="shared" ref="J15:J34" si="1">E15+F15+G15+H15+I15</f>
        <v>0</v>
      </c>
      <c r="K15" s="240"/>
      <c r="L15" s="279">
        <f t="shared" ref="L15:P15" si="2">L16+L17+L23</f>
        <v>0</v>
      </c>
      <c r="M15" s="280">
        <f t="shared" si="2"/>
        <v>0</v>
      </c>
      <c r="N15" s="280">
        <f t="shared" si="2"/>
        <v>0</v>
      </c>
      <c r="O15" s="280">
        <f t="shared" si="2"/>
        <v>0</v>
      </c>
      <c r="P15" s="280">
        <f t="shared" si="2"/>
        <v>0</v>
      </c>
      <c r="Q15" s="281">
        <f>L15+M15+N15+O15+P15</f>
        <v>0</v>
      </c>
      <c r="R15" s="240"/>
      <c r="S15" s="282">
        <f>S16+S17+S23</f>
        <v>0</v>
      </c>
      <c r="T15" s="283">
        <f>S15*$S$9</f>
        <v>0</v>
      </c>
      <c r="U15" s="284">
        <f>T15</f>
        <v>0</v>
      </c>
      <c r="V15" s="282">
        <f>V16+V17+V23</f>
        <v>0</v>
      </c>
      <c r="W15" s="283">
        <f>V15*$V$9</f>
        <v>0</v>
      </c>
      <c r="X15" s="284">
        <f>W15</f>
        <v>0</v>
      </c>
      <c r="Y15" s="282">
        <f>Y16+Y17+Y23</f>
        <v>0</v>
      </c>
      <c r="Z15" s="283">
        <f>Y15*$Y$9</f>
        <v>0</v>
      </c>
      <c r="AA15" s="284">
        <f>Z15</f>
        <v>0</v>
      </c>
      <c r="AB15" s="282">
        <f>AB16+AB17+AB23</f>
        <v>0</v>
      </c>
      <c r="AC15" s="283">
        <f>AB15*$AB$9</f>
        <v>0</v>
      </c>
      <c r="AD15" s="284">
        <f>AC15</f>
        <v>0</v>
      </c>
      <c r="AE15" s="282">
        <f>AE16+AE17+AE23</f>
        <v>0</v>
      </c>
      <c r="AF15" s="283">
        <f>AE15*$AE$9</f>
        <v>0</v>
      </c>
      <c r="AG15" s="284">
        <f>AF15</f>
        <v>0</v>
      </c>
      <c r="AH15" s="281">
        <f>U15+X15+AA15+AD15+AG15</f>
        <v>0</v>
      </c>
      <c r="AI15" s="240"/>
      <c r="AJ15" s="278">
        <f>AJ16+AJ17+AJ23</f>
        <v>0</v>
      </c>
      <c r="AK15" s="285">
        <f>AJ15*$AJ$9</f>
        <v>0</v>
      </c>
      <c r="AL15" s="286">
        <f>AK15</f>
        <v>0</v>
      </c>
      <c r="AM15" s="282">
        <f>AM16+AM17+AM23</f>
        <v>0</v>
      </c>
      <c r="AN15" s="285">
        <f>AM15*$AM$9</f>
        <v>0</v>
      </c>
      <c r="AO15" s="286">
        <f>AN15</f>
        <v>0</v>
      </c>
      <c r="AP15" s="282">
        <f>AP16+AP17+AP23</f>
        <v>0</v>
      </c>
      <c r="AQ15" s="285">
        <f>AP15*$AP$9</f>
        <v>0</v>
      </c>
      <c r="AR15" s="286">
        <f>AQ15</f>
        <v>0</v>
      </c>
      <c r="AS15" s="282">
        <f>AS16+AS17+AS23</f>
        <v>0</v>
      </c>
      <c r="AT15" s="285">
        <f>AS15*$AS$9</f>
        <v>0</v>
      </c>
      <c r="AU15" s="286">
        <f>AT15</f>
        <v>0</v>
      </c>
      <c r="AV15" s="282">
        <f>AV16+AV17+AV23</f>
        <v>0</v>
      </c>
      <c r="AW15" s="285">
        <f>AV15*$AV$9</f>
        <v>0</v>
      </c>
      <c r="AX15" s="286">
        <f>AW15</f>
        <v>0</v>
      </c>
      <c r="AY15" s="287">
        <f>AL15+AO15+AR15+AU15+AX15</f>
        <v>0</v>
      </c>
      <c r="AZ15" s="240"/>
      <c r="BA15" s="282">
        <f>BA16+BA17+BA23</f>
        <v>0</v>
      </c>
      <c r="BB15" s="283">
        <f>BA15*$BA$9</f>
        <v>0</v>
      </c>
      <c r="BC15" s="284">
        <f>BB15</f>
        <v>0</v>
      </c>
      <c r="BD15" s="282">
        <f>BD16+BD17+BD23</f>
        <v>0</v>
      </c>
      <c r="BE15" s="283">
        <f>BD15*$BD$9</f>
        <v>0</v>
      </c>
      <c r="BF15" s="284">
        <f>BE15</f>
        <v>0</v>
      </c>
      <c r="BG15" s="282">
        <f>BG16+BG17+BG23</f>
        <v>0</v>
      </c>
      <c r="BH15" s="283">
        <f>BG15*$BG$9</f>
        <v>0</v>
      </c>
      <c r="BI15" s="284">
        <f>BH15</f>
        <v>0</v>
      </c>
      <c r="BJ15" s="282">
        <f>BJ16+BJ17+BJ23</f>
        <v>0</v>
      </c>
      <c r="BK15" s="283">
        <f>BJ15*$BJ$9</f>
        <v>0</v>
      </c>
      <c r="BL15" s="284">
        <f>BK15</f>
        <v>0</v>
      </c>
      <c r="BM15" s="282">
        <f>BM16+BM17+BM23</f>
        <v>0</v>
      </c>
      <c r="BN15" s="283">
        <f>BM15*$BM$9</f>
        <v>0</v>
      </c>
      <c r="BO15" s="284">
        <f>BN15</f>
        <v>0</v>
      </c>
      <c r="BP15" s="281">
        <f>BC15+BF15+BI15+BL15+BO15</f>
        <v>0</v>
      </c>
      <c r="BQ15" s="240"/>
      <c r="BR15" s="288">
        <f>BR23</f>
        <v>0</v>
      </c>
      <c r="BS15" s="288">
        <f t="shared" ref="BS15:BV15" si="3">BS23</f>
        <v>0</v>
      </c>
      <c r="BT15" s="288">
        <f t="shared" si="3"/>
        <v>0</v>
      </c>
      <c r="BU15" s="288">
        <f t="shared" si="3"/>
        <v>0</v>
      </c>
      <c r="BV15" s="288">
        <f t="shared" si="3"/>
        <v>0</v>
      </c>
      <c r="BW15" s="288">
        <f>SUM(BR15:BV15)</f>
        <v>0</v>
      </c>
      <c r="BX15" s="240"/>
      <c r="BY15" s="282">
        <f>J15+Q15+AH15+AY15+BP15+BW15</f>
        <v>0</v>
      </c>
      <c r="BZ15" s="240"/>
      <c r="CA15" s="288">
        <f>C15+BY15</f>
        <v>0</v>
      </c>
      <c r="CB15" s="260"/>
      <c r="CC15" s="278">
        <f t="shared" ref="CC15:CL15" si="4">CC16+CC17+CC23</f>
        <v>0</v>
      </c>
      <c r="CD15" s="278">
        <f t="shared" si="4"/>
        <v>0</v>
      </c>
      <c r="CE15" s="278">
        <f t="shared" si="4"/>
        <v>0</v>
      </c>
      <c r="CF15" s="278">
        <f t="shared" si="4"/>
        <v>0</v>
      </c>
      <c r="CG15" s="278">
        <f t="shared" si="4"/>
        <v>0</v>
      </c>
      <c r="CH15" s="278">
        <f t="shared" si="4"/>
        <v>0</v>
      </c>
      <c r="CI15" s="278">
        <f t="shared" si="4"/>
        <v>0</v>
      </c>
      <c r="CJ15" s="278">
        <f t="shared" si="4"/>
        <v>0</v>
      </c>
      <c r="CK15" s="278">
        <f t="shared" si="4"/>
        <v>0</v>
      </c>
      <c r="CL15" s="278">
        <f t="shared" si="4"/>
        <v>0</v>
      </c>
      <c r="CM15" s="280">
        <f>SUM(CC15:CL15)</f>
        <v>0</v>
      </c>
      <c r="CN15" s="240"/>
      <c r="CO15" s="282">
        <f>CA15-CM15</f>
        <v>0</v>
      </c>
      <c r="CP15" s="233"/>
      <c r="CQ15" s="261"/>
    </row>
    <row r="16" spans="1:95" s="172" customFormat="1" ht="19.899999999999999" customHeight="1" thickTop="1" thickBot="1" x14ac:dyDescent="0.3">
      <c r="A16" s="485" t="s">
        <v>121</v>
      </c>
      <c r="B16" s="211" t="s">
        <v>2</v>
      </c>
      <c r="C16" s="243"/>
      <c r="D16" s="289"/>
      <c r="E16" s="243"/>
      <c r="F16" s="243"/>
      <c r="G16" s="243"/>
      <c r="H16" s="243"/>
      <c r="I16" s="243"/>
      <c r="J16" s="290">
        <f t="shared" si="1"/>
        <v>0</v>
      </c>
      <c r="K16" s="246"/>
      <c r="L16" s="243"/>
      <c r="M16" s="243"/>
      <c r="N16" s="243"/>
      <c r="O16" s="243"/>
      <c r="P16" s="243"/>
      <c r="Q16" s="290">
        <f t="shared" ref="Q16:Q17" si="5">L16+M16+N16+O16+P16</f>
        <v>0</v>
      </c>
      <c r="R16" s="246"/>
      <c r="S16" s="243"/>
      <c r="T16" s="291">
        <f>S16*$S$9</f>
        <v>0</v>
      </c>
      <c r="U16" s="292">
        <f>T16</f>
        <v>0</v>
      </c>
      <c r="V16" s="243"/>
      <c r="W16" s="293">
        <f t="shared" ref="W16:W36" si="6">V16*$V$9</f>
        <v>0</v>
      </c>
      <c r="X16" s="294">
        <f t="shared" ref="X16:X35" si="7">W16</f>
        <v>0</v>
      </c>
      <c r="Y16" s="243"/>
      <c r="Z16" s="293">
        <f t="shared" ref="Z16:Z36" si="8">Y16*$Y$9</f>
        <v>0</v>
      </c>
      <c r="AA16" s="294">
        <f t="shared" ref="AA16:AA35" si="9">Z16</f>
        <v>0</v>
      </c>
      <c r="AB16" s="243"/>
      <c r="AC16" s="293">
        <f t="shared" ref="AC16:AC36" si="10">AB16*$AB$9</f>
        <v>0</v>
      </c>
      <c r="AD16" s="294">
        <f t="shared" ref="AD16:AD35" si="11">AC16</f>
        <v>0</v>
      </c>
      <c r="AE16" s="243"/>
      <c r="AF16" s="293">
        <f t="shared" ref="AF16:AF36" si="12">AE16*$AE$9</f>
        <v>0</v>
      </c>
      <c r="AG16" s="295">
        <f t="shared" ref="AG16:AG35" si="13">AF16</f>
        <v>0</v>
      </c>
      <c r="AH16" s="251">
        <f t="shared" ref="AH16:AH34" si="14">U16+X16+AA16+AD16+AG16</f>
        <v>0</v>
      </c>
      <c r="AI16" s="246"/>
      <c r="AJ16" s="243"/>
      <c r="AK16" s="293">
        <f t="shared" ref="AK16:AK36" si="15">AJ16*$AJ$9</f>
        <v>0</v>
      </c>
      <c r="AL16" s="294">
        <f t="shared" ref="AL16:AL35" si="16">AK16</f>
        <v>0</v>
      </c>
      <c r="AM16" s="243"/>
      <c r="AN16" s="293">
        <f t="shared" ref="AN16:AN36" si="17">AM16*$AM$9</f>
        <v>0</v>
      </c>
      <c r="AO16" s="294">
        <f t="shared" ref="AO16:AO35" si="18">AN16</f>
        <v>0</v>
      </c>
      <c r="AP16" s="243"/>
      <c r="AQ16" s="293">
        <f t="shared" ref="AQ16:AQ36" si="19">AP16*$AP$9</f>
        <v>0</v>
      </c>
      <c r="AR16" s="294">
        <f t="shared" ref="AR16:AR35" si="20">AQ16</f>
        <v>0</v>
      </c>
      <c r="AS16" s="243"/>
      <c r="AT16" s="293">
        <f>AS16*$AS$9</f>
        <v>0</v>
      </c>
      <c r="AU16" s="294">
        <f t="shared" ref="AU16:AU35" si="21">AT16</f>
        <v>0</v>
      </c>
      <c r="AV16" s="243"/>
      <c r="AW16" s="293">
        <f t="shared" ref="AW16:AW36" si="22">AV16*$AV$9</f>
        <v>0</v>
      </c>
      <c r="AX16" s="296">
        <f t="shared" ref="AX16:AX35" si="23">AW16</f>
        <v>0</v>
      </c>
      <c r="AY16" s="251">
        <f t="shared" ref="AY16:AY35" si="24">AL16+AO16+AR16+AU16+AX16</f>
        <v>0</v>
      </c>
      <c r="AZ16" s="246"/>
      <c r="BA16" s="243"/>
      <c r="BB16" s="293">
        <f t="shared" ref="BB16:BB36" si="25">BA16*$BA$9</f>
        <v>0</v>
      </c>
      <c r="BC16" s="294">
        <f t="shared" ref="BC16:BC35" si="26">BB16</f>
        <v>0</v>
      </c>
      <c r="BD16" s="243"/>
      <c r="BE16" s="293">
        <f t="shared" ref="BE16:BE36" si="27">BD16*$BD$9</f>
        <v>0</v>
      </c>
      <c r="BF16" s="294">
        <f t="shared" ref="BF16:BF35" si="28">BE16</f>
        <v>0</v>
      </c>
      <c r="BG16" s="243"/>
      <c r="BH16" s="293">
        <f t="shared" ref="BH16:BH36" si="29">BG16*$BG$9</f>
        <v>0</v>
      </c>
      <c r="BI16" s="294">
        <f t="shared" ref="BI16:BI35" si="30">BH16</f>
        <v>0</v>
      </c>
      <c r="BJ16" s="243"/>
      <c r="BK16" s="293">
        <f t="shared" ref="BK16:BK36" si="31">BJ16*$BJ$9</f>
        <v>0</v>
      </c>
      <c r="BL16" s="294">
        <f t="shared" ref="BL16:BL35" si="32">BK16</f>
        <v>0</v>
      </c>
      <c r="BM16" s="243"/>
      <c r="BN16" s="293">
        <f t="shared" ref="BN16:BN36" si="33">BM16*$BM$9</f>
        <v>0</v>
      </c>
      <c r="BO16" s="296">
        <f t="shared" ref="BO16:BO35" si="34">BN16</f>
        <v>0</v>
      </c>
      <c r="BP16" s="251">
        <f t="shared" ref="BP16:BP35" si="35">BC16+BF16+BI16+BL16+BO16</f>
        <v>0</v>
      </c>
      <c r="BQ16" s="252"/>
      <c r="BR16" s="270"/>
      <c r="BS16" s="297"/>
      <c r="BT16" s="297"/>
      <c r="BU16" s="297"/>
      <c r="BV16" s="297"/>
      <c r="BW16" s="297"/>
      <c r="BX16" s="252"/>
      <c r="BY16" s="250">
        <f t="shared" ref="BY16:BY36" si="36">J16+Q16+AH16+AY16+BP16+BW16</f>
        <v>0</v>
      </c>
      <c r="BZ16" s="252"/>
      <c r="CA16" s="245">
        <f t="shared" ref="CA16:CA36" si="37">C16+BY16</f>
        <v>0</v>
      </c>
      <c r="CB16" s="244"/>
      <c r="CC16" s="243"/>
      <c r="CD16" s="243"/>
      <c r="CE16" s="243"/>
      <c r="CF16" s="243"/>
      <c r="CG16" s="243"/>
      <c r="CH16" s="243"/>
      <c r="CI16" s="243"/>
      <c r="CJ16" s="243"/>
      <c r="CK16" s="243"/>
      <c r="CL16" s="243"/>
      <c r="CM16" s="245">
        <f t="shared" ref="CM16:CM35" si="38">SUM(CC16:CL16)</f>
        <v>0</v>
      </c>
      <c r="CN16" s="252"/>
      <c r="CO16" s="250">
        <f>CA16-CM16</f>
        <v>0</v>
      </c>
      <c r="CP16" s="246"/>
      <c r="CQ16" s="298"/>
    </row>
    <row r="17" spans="1:95" s="154" customFormat="1" ht="19.899999999999999" customHeight="1" thickTop="1" thickBot="1" x14ac:dyDescent="0.3">
      <c r="A17" s="486" t="s">
        <v>122</v>
      </c>
      <c r="B17" s="212" t="s">
        <v>3</v>
      </c>
      <c r="C17" s="256">
        <f>C18+C19+C22</f>
        <v>0</v>
      </c>
      <c r="D17" s="240"/>
      <c r="E17" s="299">
        <f t="shared" ref="E17:I17" si="39">E18+E19+E22</f>
        <v>0</v>
      </c>
      <c r="F17" s="277">
        <f>F18+F19+F22</f>
        <v>0</v>
      </c>
      <c r="G17" s="277">
        <f t="shared" si="39"/>
        <v>0</v>
      </c>
      <c r="H17" s="277">
        <f t="shared" si="39"/>
        <v>0</v>
      </c>
      <c r="I17" s="277">
        <f t="shared" si="39"/>
        <v>0</v>
      </c>
      <c r="J17" s="257">
        <f t="shared" si="1"/>
        <v>0</v>
      </c>
      <c r="K17" s="240"/>
      <c r="L17" s="299">
        <f t="shared" ref="L17:P17" si="40">L18+L19+L22</f>
        <v>0</v>
      </c>
      <c r="M17" s="277">
        <f t="shared" si="40"/>
        <v>0</v>
      </c>
      <c r="N17" s="277">
        <f t="shared" si="40"/>
        <v>0</v>
      </c>
      <c r="O17" s="277">
        <f t="shared" si="40"/>
        <v>0</v>
      </c>
      <c r="P17" s="277">
        <f t="shared" si="40"/>
        <v>0</v>
      </c>
      <c r="Q17" s="257">
        <f t="shared" si="5"/>
        <v>0</v>
      </c>
      <c r="R17" s="240"/>
      <c r="S17" s="300">
        <f t="shared" ref="S17" si="41">S18+S19+S22</f>
        <v>0</v>
      </c>
      <c r="T17" s="301">
        <f>S17*$S$9</f>
        <v>0</v>
      </c>
      <c r="U17" s="302">
        <f t="shared" ref="U17:U35" si="42">T17</f>
        <v>0</v>
      </c>
      <c r="V17" s="300">
        <f t="shared" ref="V17" si="43">V18+V19+V22</f>
        <v>0</v>
      </c>
      <c r="W17" s="301">
        <f t="shared" si="6"/>
        <v>0</v>
      </c>
      <c r="X17" s="302">
        <f t="shared" si="7"/>
        <v>0</v>
      </c>
      <c r="Y17" s="300">
        <f t="shared" ref="Y17" si="44">Y18+Y19+Y22</f>
        <v>0</v>
      </c>
      <c r="Z17" s="301">
        <f t="shared" si="8"/>
        <v>0</v>
      </c>
      <c r="AA17" s="302">
        <f t="shared" si="9"/>
        <v>0</v>
      </c>
      <c r="AB17" s="300">
        <f t="shared" ref="AB17" si="45">AB18+AB19+AB22</f>
        <v>0</v>
      </c>
      <c r="AC17" s="301">
        <f t="shared" si="10"/>
        <v>0</v>
      </c>
      <c r="AD17" s="302">
        <f t="shared" si="11"/>
        <v>0</v>
      </c>
      <c r="AE17" s="300">
        <f t="shared" ref="AE17" si="46">AE18+AE19+AE22</f>
        <v>0</v>
      </c>
      <c r="AF17" s="301">
        <f t="shared" si="12"/>
        <v>0</v>
      </c>
      <c r="AG17" s="302">
        <f t="shared" si="13"/>
        <v>0</v>
      </c>
      <c r="AH17" s="257">
        <f t="shared" si="14"/>
        <v>0</v>
      </c>
      <c r="AI17" s="240"/>
      <c r="AJ17" s="300">
        <f t="shared" ref="AJ17" si="47">AJ18+AJ19+AJ22</f>
        <v>0</v>
      </c>
      <c r="AK17" s="301">
        <f t="shared" si="15"/>
        <v>0</v>
      </c>
      <c r="AL17" s="302">
        <f t="shared" si="16"/>
        <v>0</v>
      </c>
      <c r="AM17" s="300">
        <f t="shared" ref="AM17" si="48">AM18+AM19+AM22</f>
        <v>0</v>
      </c>
      <c r="AN17" s="301">
        <f t="shared" si="17"/>
        <v>0</v>
      </c>
      <c r="AO17" s="302">
        <f t="shared" si="18"/>
        <v>0</v>
      </c>
      <c r="AP17" s="300">
        <f t="shared" ref="AP17" si="49">AP18+AP19+AP22</f>
        <v>0</v>
      </c>
      <c r="AQ17" s="301">
        <f t="shared" si="19"/>
        <v>0</v>
      </c>
      <c r="AR17" s="302">
        <f t="shared" si="20"/>
        <v>0</v>
      </c>
      <c r="AS17" s="300">
        <f t="shared" ref="AS17" si="50">AS18+AS19+AS22</f>
        <v>0</v>
      </c>
      <c r="AT17" s="301">
        <f t="shared" ref="AT17:AT36" si="51">AS17*$AS$9</f>
        <v>0</v>
      </c>
      <c r="AU17" s="302">
        <f t="shared" si="21"/>
        <v>0</v>
      </c>
      <c r="AV17" s="300">
        <f t="shared" ref="AV17" si="52">AV18+AV19+AV22</f>
        <v>0</v>
      </c>
      <c r="AW17" s="301">
        <f t="shared" si="22"/>
        <v>0</v>
      </c>
      <c r="AX17" s="302">
        <f t="shared" si="23"/>
        <v>0</v>
      </c>
      <c r="AY17" s="257">
        <f t="shared" si="24"/>
        <v>0</v>
      </c>
      <c r="AZ17" s="240"/>
      <c r="BA17" s="300">
        <f t="shared" ref="BA17" si="53">BA18+BA19+BA22</f>
        <v>0</v>
      </c>
      <c r="BB17" s="301">
        <f t="shared" si="25"/>
        <v>0</v>
      </c>
      <c r="BC17" s="302">
        <f t="shared" si="26"/>
        <v>0</v>
      </c>
      <c r="BD17" s="300">
        <f t="shared" ref="BD17" si="54">BD18+BD19+BD22</f>
        <v>0</v>
      </c>
      <c r="BE17" s="301">
        <f t="shared" si="27"/>
        <v>0</v>
      </c>
      <c r="BF17" s="302">
        <f t="shared" si="28"/>
        <v>0</v>
      </c>
      <c r="BG17" s="300">
        <f t="shared" ref="BG17" si="55">BG18+BG19+BG22</f>
        <v>0</v>
      </c>
      <c r="BH17" s="301">
        <f t="shared" si="29"/>
        <v>0</v>
      </c>
      <c r="BI17" s="302">
        <f t="shared" si="30"/>
        <v>0</v>
      </c>
      <c r="BJ17" s="300">
        <f t="shared" ref="BJ17" si="56">BJ18+BJ19+BJ22</f>
        <v>0</v>
      </c>
      <c r="BK17" s="301">
        <f t="shared" si="31"/>
        <v>0</v>
      </c>
      <c r="BL17" s="302">
        <f t="shared" si="32"/>
        <v>0</v>
      </c>
      <c r="BM17" s="300">
        <f t="shared" ref="BM17" si="57">BM18+BM19+BM22</f>
        <v>0</v>
      </c>
      <c r="BN17" s="301">
        <f t="shared" si="33"/>
        <v>0</v>
      </c>
      <c r="BO17" s="302">
        <f t="shared" si="34"/>
        <v>0</v>
      </c>
      <c r="BP17" s="257">
        <f t="shared" si="35"/>
        <v>0</v>
      </c>
      <c r="BQ17" s="240"/>
      <c r="BR17" s="273"/>
      <c r="BS17" s="303"/>
      <c r="BT17" s="303"/>
      <c r="BU17" s="303"/>
      <c r="BV17" s="303"/>
      <c r="BW17" s="303"/>
      <c r="BX17" s="240"/>
      <c r="BY17" s="259">
        <f t="shared" si="36"/>
        <v>0</v>
      </c>
      <c r="BZ17" s="240"/>
      <c r="CA17" s="304">
        <f t="shared" si="37"/>
        <v>0</v>
      </c>
      <c r="CB17" s="260"/>
      <c r="CC17" s="256">
        <f t="shared" ref="CC17:CL17" si="58">CC18+CC19+CC22</f>
        <v>0</v>
      </c>
      <c r="CD17" s="256">
        <f t="shared" si="58"/>
        <v>0</v>
      </c>
      <c r="CE17" s="256">
        <f t="shared" si="58"/>
        <v>0</v>
      </c>
      <c r="CF17" s="256">
        <f t="shared" si="58"/>
        <v>0</v>
      </c>
      <c r="CG17" s="256">
        <f t="shared" si="58"/>
        <v>0</v>
      </c>
      <c r="CH17" s="256">
        <f t="shared" si="58"/>
        <v>0</v>
      </c>
      <c r="CI17" s="256">
        <f t="shared" si="58"/>
        <v>0</v>
      </c>
      <c r="CJ17" s="256">
        <f t="shared" si="58"/>
        <v>0</v>
      </c>
      <c r="CK17" s="256">
        <f t="shared" si="58"/>
        <v>0</v>
      </c>
      <c r="CL17" s="256">
        <f t="shared" si="58"/>
        <v>0</v>
      </c>
      <c r="CM17" s="259">
        <f t="shared" si="38"/>
        <v>0</v>
      </c>
      <c r="CN17" s="240"/>
      <c r="CO17" s="259">
        <f t="shared" ref="CO17:CO36" si="59">CA17-CM17</f>
        <v>0</v>
      </c>
      <c r="CP17" s="233"/>
      <c r="CQ17" s="261"/>
    </row>
    <row r="18" spans="1:95" s="172" customFormat="1" ht="49.9" customHeight="1" thickTop="1" thickBot="1" x14ac:dyDescent="0.3">
      <c r="A18" s="485" t="s">
        <v>18</v>
      </c>
      <c r="B18" s="211" t="s">
        <v>37</v>
      </c>
      <c r="C18" s="241"/>
      <c r="D18" s="244"/>
      <c r="E18" s="241"/>
      <c r="F18" s="241"/>
      <c r="G18" s="241"/>
      <c r="H18" s="241"/>
      <c r="I18" s="241"/>
      <c r="J18" s="262">
        <f>E18+F18+G18+H18+I18</f>
        <v>0</v>
      </c>
      <c r="K18" s="246"/>
      <c r="L18" s="241"/>
      <c r="M18" s="241"/>
      <c r="N18" s="241"/>
      <c r="O18" s="241"/>
      <c r="P18" s="241"/>
      <c r="Q18" s="262">
        <f>L18+M18+N18+O18+P18</f>
        <v>0</v>
      </c>
      <c r="R18" s="246"/>
      <c r="S18" s="241"/>
      <c r="T18" s="293">
        <f t="shared" ref="T18:T35" si="60">S18*$S$9</f>
        <v>0</v>
      </c>
      <c r="U18" s="294">
        <f t="shared" si="42"/>
        <v>0</v>
      </c>
      <c r="V18" s="241"/>
      <c r="W18" s="293">
        <f t="shared" si="6"/>
        <v>0</v>
      </c>
      <c r="X18" s="294">
        <f t="shared" si="7"/>
        <v>0</v>
      </c>
      <c r="Y18" s="241"/>
      <c r="Z18" s="293">
        <f t="shared" si="8"/>
        <v>0</v>
      </c>
      <c r="AA18" s="294">
        <f t="shared" si="9"/>
        <v>0</v>
      </c>
      <c r="AB18" s="241"/>
      <c r="AC18" s="293">
        <f t="shared" si="10"/>
        <v>0</v>
      </c>
      <c r="AD18" s="294">
        <f t="shared" si="11"/>
        <v>0</v>
      </c>
      <c r="AE18" s="241"/>
      <c r="AF18" s="293">
        <f t="shared" si="12"/>
        <v>0</v>
      </c>
      <c r="AG18" s="296">
        <f t="shared" si="13"/>
        <v>0</v>
      </c>
      <c r="AH18" s="251">
        <f t="shared" si="14"/>
        <v>0</v>
      </c>
      <c r="AI18" s="246"/>
      <c r="AJ18" s="241"/>
      <c r="AK18" s="293">
        <f t="shared" si="15"/>
        <v>0</v>
      </c>
      <c r="AL18" s="294">
        <f t="shared" si="16"/>
        <v>0</v>
      </c>
      <c r="AM18" s="241"/>
      <c r="AN18" s="293">
        <f t="shared" si="17"/>
        <v>0</v>
      </c>
      <c r="AO18" s="294">
        <f t="shared" si="18"/>
        <v>0</v>
      </c>
      <c r="AP18" s="241"/>
      <c r="AQ18" s="293">
        <f t="shared" si="19"/>
        <v>0</v>
      </c>
      <c r="AR18" s="294">
        <f t="shared" si="20"/>
        <v>0</v>
      </c>
      <c r="AS18" s="241"/>
      <c r="AT18" s="293">
        <f t="shared" si="51"/>
        <v>0</v>
      </c>
      <c r="AU18" s="294">
        <f t="shared" si="21"/>
        <v>0</v>
      </c>
      <c r="AV18" s="241"/>
      <c r="AW18" s="293">
        <f t="shared" si="22"/>
        <v>0</v>
      </c>
      <c r="AX18" s="296">
        <f t="shared" si="23"/>
        <v>0</v>
      </c>
      <c r="AY18" s="251">
        <f t="shared" si="24"/>
        <v>0</v>
      </c>
      <c r="AZ18" s="246"/>
      <c r="BA18" s="241"/>
      <c r="BB18" s="293">
        <f t="shared" si="25"/>
        <v>0</v>
      </c>
      <c r="BC18" s="294">
        <f t="shared" si="26"/>
        <v>0</v>
      </c>
      <c r="BD18" s="241"/>
      <c r="BE18" s="293">
        <f t="shared" si="27"/>
        <v>0</v>
      </c>
      <c r="BF18" s="294">
        <f t="shared" si="28"/>
        <v>0</v>
      </c>
      <c r="BG18" s="241"/>
      <c r="BH18" s="293">
        <f t="shared" si="29"/>
        <v>0</v>
      </c>
      <c r="BI18" s="294">
        <f t="shared" si="30"/>
        <v>0</v>
      </c>
      <c r="BJ18" s="241"/>
      <c r="BK18" s="293">
        <f t="shared" si="31"/>
        <v>0</v>
      </c>
      <c r="BL18" s="294">
        <f t="shared" si="32"/>
        <v>0</v>
      </c>
      <c r="BM18" s="241"/>
      <c r="BN18" s="293">
        <f t="shared" si="33"/>
        <v>0</v>
      </c>
      <c r="BO18" s="296">
        <f t="shared" si="34"/>
        <v>0</v>
      </c>
      <c r="BP18" s="251">
        <f t="shared" si="35"/>
        <v>0</v>
      </c>
      <c r="BQ18" s="252"/>
      <c r="BR18" s="270"/>
      <c r="BS18" s="297"/>
      <c r="BT18" s="297"/>
      <c r="BU18" s="297"/>
      <c r="BV18" s="297"/>
      <c r="BW18" s="297"/>
      <c r="BX18" s="252"/>
      <c r="BY18" s="250">
        <f t="shared" si="36"/>
        <v>0</v>
      </c>
      <c r="BZ18" s="252"/>
      <c r="CA18" s="245">
        <f t="shared" si="37"/>
        <v>0</v>
      </c>
      <c r="CB18" s="244"/>
      <c r="CC18" s="241"/>
      <c r="CD18" s="241"/>
      <c r="CE18" s="241"/>
      <c r="CF18" s="241"/>
      <c r="CG18" s="241"/>
      <c r="CH18" s="241"/>
      <c r="CI18" s="241"/>
      <c r="CJ18" s="241"/>
      <c r="CK18" s="241"/>
      <c r="CL18" s="241"/>
      <c r="CM18" s="245">
        <f t="shared" si="38"/>
        <v>0</v>
      </c>
      <c r="CN18" s="252"/>
      <c r="CO18" s="250">
        <f t="shared" si="59"/>
        <v>0</v>
      </c>
      <c r="CP18" s="246"/>
      <c r="CQ18" s="241"/>
    </row>
    <row r="19" spans="1:95" s="172" customFormat="1" ht="19.899999999999999" customHeight="1" thickTop="1" thickBot="1" x14ac:dyDescent="0.3">
      <c r="A19" s="485" t="s">
        <v>29</v>
      </c>
      <c r="B19" s="213" t="s">
        <v>67</v>
      </c>
      <c r="C19" s="305">
        <f>C20+C21</f>
        <v>0</v>
      </c>
      <c r="D19" s="252"/>
      <c r="E19" s="306">
        <f t="shared" ref="E19:I19" si="61">E20+E21</f>
        <v>0</v>
      </c>
      <c r="F19" s="307">
        <f t="shared" si="61"/>
        <v>0</v>
      </c>
      <c r="G19" s="307">
        <f t="shared" si="61"/>
        <v>0</v>
      </c>
      <c r="H19" s="307">
        <f t="shared" si="61"/>
        <v>0</v>
      </c>
      <c r="I19" s="307">
        <f t="shared" si="61"/>
        <v>0</v>
      </c>
      <c r="J19" s="251">
        <f t="shared" si="1"/>
        <v>0</v>
      </c>
      <c r="K19" s="252"/>
      <c r="L19" s="306">
        <f t="shared" ref="L19:P19" si="62">L20+L21</f>
        <v>0</v>
      </c>
      <c r="M19" s="307">
        <f t="shared" si="62"/>
        <v>0</v>
      </c>
      <c r="N19" s="307">
        <f t="shared" si="62"/>
        <v>0</v>
      </c>
      <c r="O19" s="307">
        <f t="shared" si="62"/>
        <v>0</v>
      </c>
      <c r="P19" s="307">
        <f t="shared" si="62"/>
        <v>0</v>
      </c>
      <c r="Q19" s="251">
        <f t="shared" ref="Q19:Q26" si="63">L19+M19+N19+O19+P19</f>
        <v>0</v>
      </c>
      <c r="R19" s="252"/>
      <c r="S19" s="308">
        <f t="shared" ref="S19" si="64">S20+S21</f>
        <v>0</v>
      </c>
      <c r="T19" s="309">
        <f t="shared" si="60"/>
        <v>0</v>
      </c>
      <c r="U19" s="296">
        <f t="shared" si="42"/>
        <v>0</v>
      </c>
      <c r="V19" s="308">
        <f t="shared" ref="V19" si="65">V20+V21</f>
        <v>0</v>
      </c>
      <c r="W19" s="309">
        <f t="shared" si="6"/>
        <v>0</v>
      </c>
      <c r="X19" s="296">
        <f t="shared" si="7"/>
        <v>0</v>
      </c>
      <c r="Y19" s="308">
        <f t="shared" ref="Y19" si="66">Y20+Y21</f>
        <v>0</v>
      </c>
      <c r="Z19" s="309">
        <f t="shared" si="8"/>
        <v>0</v>
      </c>
      <c r="AA19" s="296">
        <f t="shared" si="9"/>
        <v>0</v>
      </c>
      <c r="AB19" s="308">
        <f t="shared" ref="AB19" si="67">AB20+AB21</f>
        <v>0</v>
      </c>
      <c r="AC19" s="309">
        <f t="shared" si="10"/>
        <v>0</v>
      </c>
      <c r="AD19" s="296">
        <f t="shared" si="11"/>
        <v>0</v>
      </c>
      <c r="AE19" s="308">
        <f t="shared" ref="AE19" si="68">AE20+AE21</f>
        <v>0</v>
      </c>
      <c r="AF19" s="309">
        <f t="shared" si="12"/>
        <v>0</v>
      </c>
      <c r="AG19" s="296">
        <f t="shared" si="13"/>
        <v>0</v>
      </c>
      <c r="AH19" s="251">
        <f t="shared" si="14"/>
        <v>0</v>
      </c>
      <c r="AI19" s="252"/>
      <c r="AJ19" s="308">
        <f t="shared" ref="AJ19" si="69">AJ20+AJ21</f>
        <v>0</v>
      </c>
      <c r="AK19" s="309">
        <f t="shared" si="15"/>
        <v>0</v>
      </c>
      <c r="AL19" s="296">
        <f t="shared" si="16"/>
        <v>0</v>
      </c>
      <c r="AM19" s="308">
        <f t="shared" ref="AM19" si="70">AM20+AM21</f>
        <v>0</v>
      </c>
      <c r="AN19" s="309">
        <f t="shared" si="17"/>
        <v>0</v>
      </c>
      <c r="AO19" s="296">
        <f t="shared" si="18"/>
        <v>0</v>
      </c>
      <c r="AP19" s="308">
        <f t="shared" ref="AP19" si="71">AP20+AP21</f>
        <v>0</v>
      </c>
      <c r="AQ19" s="309">
        <f t="shared" si="19"/>
        <v>0</v>
      </c>
      <c r="AR19" s="296">
        <f t="shared" si="20"/>
        <v>0</v>
      </c>
      <c r="AS19" s="308">
        <f t="shared" ref="AS19" si="72">AS20+AS21</f>
        <v>0</v>
      </c>
      <c r="AT19" s="309">
        <f t="shared" si="51"/>
        <v>0</v>
      </c>
      <c r="AU19" s="296">
        <f t="shared" si="21"/>
        <v>0</v>
      </c>
      <c r="AV19" s="308">
        <f t="shared" ref="AV19" si="73">AV20+AV21</f>
        <v>0</v>
      </c>
      <c r="AW19" s="309">
        <f t="shared" si="22"/>
        <v>0</v>
      </c>
      <c r="AX19" s="296">
        <f t="shared" si="23"/>
        <v>0</v>
      </c>
      <c r="AY19" s="251">
        <f t="shared" si="24"/>
        <v>0</v>
      </c>
      <c r="AZ19" s="252"/>
      <c r="BA19" s="308">
        <f t="shared" ref="BA19" si="74">BA20+BA21</f>
        <v>0</v>
      </c>
      <c r="BB19" s="309">
        <f t="shared" si="25"/>
        <v>0</v>
      </c>
      <c r="BC19" s="296">
        <f t="shared" si="26"/>
        <v>0</v>
      </c>
      <c r="BD19" s="308">
        <f t="shared" ref="BD19" si="75">BD20+BD21</f>
        <v>0</v>
      </c>
      <c r="BE19" s="309">
        <f t="shared" si="27"/>
        <v>0</v>
      </c>
      <c r="BF19" s="296">
        <f t="shared" si="28"/>
        <v>0</v>
      </c>
      <c r="BG19" s="308">
        <f t="shared" ref="BG19" si="76">BG20+BG21</f>
        <v>0</v>
      </c>
      <c r="BH19" s="309">
        <f t="shared" si="29"/>
        <v>0</v>
      </c>
      <c r="BI19" s="296">
        <f t="shared" si="30"/>
        <v>0</v>
      </c>
      <c r="BJ19" s="308">
        <f t="shared" ref="BJ19" si="77">BJ20+BJ21</f>
        <v>0</v>
      </c>
      <c r="BK19" s="309">
        <f t="shared" si="31"/>
        <v>0</v>
      </c>
      <c r="BL19" s="296">
        <f t="shared" si="32"/>
        <v>0</v>
      </c>
      <c r="BM19" s="308">
        <f t="shared" ref="BM19" si="78">BM20+BM21</f>
        <v>0</v>
      </c>
      <c r="BN19" s="309">
        <f t="shared" si="33"/>
        <v>0</v>
      </c>
      <c r="BO19" s="296">
        <f t="shared" si="34"/>
        <v>0</v>
      </c>
      <c r="BP19" s="251">
        <f t="shared" si="35"/>
        <v>0</v>
      </c>
      <c r="BQ19" s="252"/>
      <c r="BR19" s="270"/>
      <c r="BS19" s="297"/>
      <c r="BT19" s="297"/>
      <c r="BU19" s="297"/>
      <c r="BV19" s="297"/>
      <c r="BW19" s="297"/>
      <c r="BX19" s="252"/>
      <c r="BY19" s="250">
        <f t="shared" si="36"/>
        <v>0</v>
      </c>
      <c r="BZ19" s="252"/>
      <c r="CA19" s="245">
        <f t="shared" si="37"/>
        <v>0</v>
      </c>
      <c r="CB19" s="310"/>
      <c r="CC19" s="305">
        <f t="shared" ref="CC19:CL19" si="79">CC20+CC21</f>
        <v>0</v>
      </c>
      <c r="CD19" s="305">
        <f t="shared" si="79"/>
        <v>0</v>
      </c>
      <c r="CE19" s="305">
        <f t="shared" si="79"/>
        <v>0</v>
      </c>
      <c r="CF19" s="305">
        <f t="shared" si="79"/>
        <v>0</v>
      </c>
      <c r="CG19" s="305">
        <f t="shared" si="79"/>
        <v>0</v>
      </c>
      <c r="CH19" s="305">
        <f t="shared" si="79"/>
        <v>0</v>
      </c>
      <c r="CI19" s="305">
        <f t="shared" si="79"/>
        <v>0</v>
      </c>
      <c r="CJ19" s="305">
        <f t="shared" si="79"/>
        <v>0</v>
      </c>
      <c r="CK19" s="305">
        <f t="shared" si="79"/>
        <v>0</v>
      </c>
      <c r="CL19" s="305">
        <f t="shared" si="79"/>
        <v>0</v>
      </c>
      <c r="CM19" s="250">
        <f t="shared" si="38"/>
        <v>0</v>
      </c>
      <c r="CN19" s="252"/>
      <c r="CO19" s="250">
        <f t="shared" si="59"/>
        <v>0</v>
      </c>
      <c r="CP19" s="246"/>
      <c r="CQ19" s="241"/>
    </row>
    <row r="20" spans="1:95" s="172" customFormat="1" ht="20.100000000000001" customHeight="1" thickTop="1" thickBot="1" x14ac:dyDescent="0.3">
      <c r="A20" s="485" t="s">
        <v>59</v>
      </c>
      <c r="B20" s="211" t="s">
        <v>114</v>
      </c>
      <c r="C20" s="241"/>
      <c r="D20" s="244"/>
      <c r="E20" s="241"/>
      <c r="F20" s="241"/>
      <c r="G20" s="241"/>
      <c r="H20" s="241"/>
      <c r="I20" s="241"/>
      <c r="J20" s="262">
        <f t="shared" si="1"/>
        <v>0</v>
      </c>
      <c r="K20" s="246"/>
      <c r="L20" s="241"/>
      <c r="M20" s="241"/>
      <c r="N20" s="241"/>
      <c r="O20" s="241"/>
      <c r="P20" s="241"/>
      <c r="Q20" s="262">
        <f t="shared" si="63"/>
        <v>0</v>
      </c>
      <c r="R20" s="246"/>
      <c r="S20" s="241"/>
      <c r="T20" s="293">
        <f t="shared" si="60"/>
        <v>0</v>
      </c>
      <c r="U20" s="294">
        <f t="shared" si="42"/>
        <v>0</v>
      </c>
      <c r="V20" s="241"/>
      <c r="W20" s="293">
        <f t="shared" si="6"/>
        <v>0</v>
      </c>
      <c r="X20" s="294">
        <f t="shared" si="7"/>
        <v>0</v>
      </c>
      <c r="Y20" s="241"/>
      <c r="Z20" s="293">
        <f t="shared" si="8"/>
        <v>0</v>
      </c>
      <c r="AA20" s="294">
        <f t="shared" si="9"/>
        <v>0</v>
      </c>
      <c r="AB20" s="241"/>
      <c r="AC20" s="293">
        <f t="shared" si="10"/>
        <v>0</v>
      </c>
      <c r="AD20" s="294">
        <f t="shared" si="11"/>
        <v>0</v>
      </c>
      <c r="AE20" s="241"/>
      <c r="AF20" s="293">
        <f t="shared" si="12"/>
        <v>0</v>
      </c>
      <c r="AG20" s="296">
        <f t="shared" si="13"/>
        <v>0</v>
      </c>
      <c r="AH20" s="251">
        <f>U20+X20+AA20+AD20+AG20</f>
        <v>0</v>
      </c>
      <c r="AI20" s="246"/>
      <c r="AJ20" s="241"/>
      <c r="AK20" s="293">
        <f t="shared" si="15"/>
        <v>0</v>
      </c>
      <c r="AL20" s="294">
        <f t="shared" si="16"/>
        <v>0</v>
      </c>
      <c r="AM20" s="241"/>
      <c r="AN20" s="293">
        <f t="shared" si="17"/>
        <v>0</v>
      </c>
      <c r="AO20" s="294">
        <f t="shared" si="18"/>
        <v>0</v>
      </c>
      <c r="AP20" s="241"/>
      <c r="AQ20" s="293">
        <f t="shared" si="19"/>
        <v>0</v>
      </c>
      <c r="AR20" s="294">
        <f t="shared" si="20"/>
        <v>0</v>
      </c>
      <c r="AS20" s="241"/>
      <c r="AT20" s="293">
        <f t="shared" si="51"/>
        <v>0</v>
      </c>
      <c r="AU20" s="294">
        <f t="shared" si="21"/>
        <v>0</v>
      </c>
      <c r="AV20" s="241"/>
      <c r="AW20" s="293">
        <f t="shared" si="22"/>
        <v>0</v>
      </c>
      <c r="AX20" s="296">
        <f t="shared" si="23"/>
        <v>0</v>
      </c>
      <c r="AY20" s="251">
        <f t="shared" si="24"/>
        <v>0</v>
      </c>
      <c r="AZ20" s="246"/>
      <c r="BA20" s="241"/>
      <c r="BB20" s="293">
        <f t="shared" si="25"/>
        <v>0</v>
      </c>
      <c r="BC20" s="294">
        <f t="shared" si="26"/>
        <v>0</v>
      </c>
      <c r="BD20" s="241"/>
      <c r="BE20" s="293">
        <f t="shared" si="27"/>
        <v>0</v>
      </c>
      <c r="BF20" s="294">
        <f t="shared" si="28"/>
        <v>0</v>
      </c>
      <c r="BG20" s="241"/>
      <c r="BH20" s="293">
        <f t="shared" si="29"/>
        <v>0</v>
      </c>
      <c r="BI20" s="294">
        <f t="shared" si="30"/>
        <v>0</v>
      </c>
      <c r="BJ20" s="241"/>
      <c r="BK20" s="293">
        <f t="shared" si="31"/>
        <v>0</v>
      </c>
      <c r="BL20" s="294">
        <f t="shared" si="32"/>
        <v>0</v>
      </c>
      <c r="BM20" s="241"/>
      <c r="BN20" s="293">
        <f t="shared" si="33"/>
        <v>0</v>
      </c>
      <c r="BO20" s="296">
        <f t="shared" si="34"/>
        <v>0</v>
      </c>
      <c r="BP20" s="251">
        <f t="shared" si="35"/>
        <v>0</v>
      </c>
      <c r="BQ20" s="252"/>
      <c r="BR20" s="270"/>
      <c r="BS20" s="297"/>
      <c r="BT20" s="297"/>
      <c r="BU20" s="297"/>
      <c r="BV20" s="297"/>
      <c r="BW20" s="297"/>
      <c r="BX20" s="252"/>
      <c r="BY20" s="250">
        <f t="shared" si="36"/>
        <v>0</v>
      </c>
      <c r="BZ20" s="252"/>
      <c r="CA20" s="245">
        <f t="shared" si="37"/>
        <v>0</v>
      </c>
      <c r="CB20" s="244"/>
      <c r="CC20" s="241"/>
      <c r="CD20" s="241"/>
      <c r="CE20" s="241"/>
      <c r="CF20" s="241"/>
      <c r="CG20" s="241"/>
      <c r="CH20" s="241"/>
      <c r="CI20" s="241"/>
      <c r="CJ20" s="241"/>
      <c r="CK20" s="241"/>
      <c r="CL20" s="241"/>
      <c r="CM20" s="245">
        <f>SUM(CC20:CL20)</f>
        <v>0</v>
      </c>
      <c r="CN20" s="252"/>
      <c r="CO20" s="250">
        <f t="shared" si="59"/>
        <v>0</v>
      </c>
      <c r="CP20" s="246"/>
      <c r="CQ20" s="241"/>
    </row>
    <row r="21" spans="1:95" s="172" customFormat="1" ht="19.899999999999999" customHeight="1" thickTop="1" thickBot="1" x14ac:dyDescent="0.3">
      <c r="A21" s="485" t="s">
        <v>60</v>
      </c>
      <c r="B21" s="211" t="s">
        <v>115</v>
      </c>
      <c r="C21" s="241"/>
      <c r="D21" s="244"/>
      <c r="E21" s="241"/>
      <c r="F21" s="241"/>
      <c r="G21" s="241"/>
      <c r="H21" s="241"/>
      <c r="I21" s="241"/>
      <c r="J21" s="262">
        <f t="shared" si="1"/>
        <v>0</v>
      </c>
      <c r="K21" s="246"/>
      <c r="L21" s="241"/>
      <c r="M21" s="241"/>
      <c r="N21" s="241"/>
      <c r="O21" s="241"/>
      <c r="P21" s="241"/>
      <c r="Q21" s="262">
        <f t="shared" si="63"/>
        <v>0</v>
      </c>
      <c r="R21" s="246"/>
      <c r="S21" s="241"/>
      <c r="T21" s="293">
        <f t="shared" si="60"/>
        <v>0</v>
      </c>
      <c r="U21" s="294">
        <f t="shared" si="42"/>
        <v>0</v>
      </c>
      <c r="V21" s="241"/>
      <c r="W21" s="293">
        <f t="shared" si="6"/>
        <v>0</v>
      </c>
      <c r="X21" s="294">
        <f t="shared" si="7"/>
        <v>0</v>
      </c>
      <c r="Y21" s="241"/>
      <c r="Z21" s="293">
        <f t="shared" si="8"/>
        <v>0</v>
      </c>
      <c r="AA21" s="294">
        <f t="shared" si="9"/>
        <v>0</v>
      </c>
      <c r="AB21" s="241"/>
      <c r="AC21" s="293">
        <f t="shared" si="10"/>
        <v>0</v>
      </c>
      <c r="AD21" s="294">
        <f t="shared" si="11"/>
        <v>0</v>
      </c>
      <c r="AE21" s="241"/>
      <c r="AF21" s="293">
        <f t="shared" si="12"/>
        <v>0</v>
      </c>
      <c r="AG21" s="296">
        <f t="shared" si="13"/>
        <v>0</v>
      </c>
      <c r="AH21" s="251">
        <f t="shared" si="14"/>
        <v>0</v>
      </c>
      <c r="AI21" s="246"/>
      <c r="AJ21" s="241"/>
      <c r="AK21" s="293">
        <f t="shared" si="15"/>
        <v>0</v>
      </c>
      <c r="AL21" s="294">
        <f t="shared" si="16"/>
        <v>0</v>
      </c>
      <c r="AM21" s="241"/>
      <c r="AN21" s="293">
        <f t="shared" si="17"/>
        <v>0</v>
      </c>
      <c r="AO21" s="294">
        <f t="shared" si="18"/>
        <v>0</v>
      </c>
      <c r="AP21" s="241"/>
      <c r="AQ21" s="293">
        <f t="shared" si="19"/>
        <v>0</v>
      </c>
      <c r="AR21" s="294">
        <f t="shared" si="20"/>
        <v>0</v>
      </c>
      <c r="AS21" s="241"/>
      <c r="AT21" s="293">
        <f>AS21*$AS$9</f>
        <v>0</v>
      </c>
      <c r="AU21" s="294">
        <f t="shared" si="21"/>
        <v>0</v>
      </c>
      <c r="AV21" s="241"/>
      <c r="AW21" s="293">
        <f t="shared" si="22"/>
        <v>0</v>
      </c>
      <c r="AX21" s="296">
        <f t="shared" si="23"/>
        <v>0</v>
      </c>
      <c r="AY21" s="251">
        <f t="shared" si="24"/>
        <v>0</v>
      </c>
      <c r="AZ21" s="246"/>
      <c r="BA21" s="241"/>
      <c r="BB21" s="293">
        <f t="shared" si="25"/>
        <v>0</v>
      </c>
      <c r="BC21" s="294">
        <f t="shared" si="26"/>
        <v>0</v>
      </c>
      <c r="BD21" s="241"/>
      <c r="BE21" s="293">
        <f t="shared" si="27"/>
        <v>0</v>
      </c>
      <c r="BF21" s="294">
        <f t="shared" si="28"/>
        <v>0</v>
      </c>
      <c r="BG21" s="241"/>
      <c r="BH21" s="293">
        <f t="shared" si="29"/>
        <v>0</v>
      </c>
      <c r="BI21" s="294">
        <f t="shared" si="30"/>
        <v>0</v>
      </c>
      <c r="BJ21" s="241"/>
      <c r="BK21" s="293">
        <f t="shared" si="31"/>
        <v>0</v>
      </c>
      <c r="BL21" s="294">
        <f t="shared" si="32"/>
        <v>0</v>
      </c>
      <c r="BM21" s="241"/>
      <c r="BN21" s="293">
        <f t="shared" si="33"/>
        <v>0</v>
      </c>
      <c r="BO21" s="296">
        <f t="shared" si="34"/>
        <v>0</v>
      </c>
      <c r="BP21" s="251">
        <f t="shared" si="35"/>
        <v>0</v>
      </c>
      <c r="BQ21" s="252"/>
      <c r="BR21" s="270"/>
      <c r="BS21" s="297"/>
      <c r="BT21" s="297"/>
      <c r="BU21" s="297"/>
      <c r="BV21" s="297"/>
      <c r="BW21" s="297"/>
      <c r="BX21" s="252"/>
      <c r="BY21" s="250">
        <f t="shared" si="36"/>
        <v>0</v>
      </c>
      <c r="BZ21" s="252"/>
      <c r="CA21" s="245">
        <f t="shared" si="37"/>
        <v>0</v>
      </c>
      <c r="CB21" s="244"/>
      <c r="CC21" s="241"/>
      <c r="CD21" s="241"/>
      <c r="CE21" s="241"/>
      <c r="CF21" s="241"/>
      <c r="CG21" s="241"/>
      <c r="CH21" s="241"/>
      <c r="CI21" s="241"/>
      <c r="CJ21" s="241"/>
      <c r="CK21" s="241"/>
      <c r="CL21" s="241"/>
      <c r="CM21" s="245">
        <f t="shared" si="38"/>
        <v>0</v>
      </c>
      <c r="CN21" s="252"/>
      <c r="CO21" s="250">
        <f t="shared" si="59"/>
        <v>0</v>
      </c>
      <c r="CP21" s="246"/>
      <c r="CQ21" s="241"/>
    </row>
    <row r="22" spans="1:95" s="172" customFormat="1" ht="19.899999999999999" customHeight="1" thickTop="1" thickBot="1" x14ac:dyDescent="0.3">
      <c r="A22" s="485" t="s">
        <v>30</v>
      </c>
      <c r="B22" s="211" t="s">
        <v>116</v>
      </c>
      <c r="C22" s="241"/>
      <c r="D22" s="244"/>
      <c r="E22" s="241"/>
      <c r="F22" s="241"/>
      <c r="G22" s="241"/>
      <c r="H22" s="241"/>
      <c r="I22" s="241"/>
      <c r="J22" s="262">
        <f t="shared" si="1"/>
        <v>0</v>
      </c>
      <c r="K22" s="246"/>
      <c r="L22" s="241"/>
      <c r="M22" s="241"/>
      <c r="N22" s="241"/>
      <c r="O22" s="241"/>
      <c r="P22" s="241"/>
      <c r="Q22" s="262">
        <f t="shared" si="63"/>
        <v>0</v>
      </c>
      <c r="R22" s="246"/>
      <c r="S22" s="241"/>
      <c r="T22" s="293">
        <f t="shared" si="60"/>
        <v>0</v>
      </c>
      <c r="U22" s="294">
        <f t="shared" si="42"/>
        <v>0</v>
      </c>
      <c r="V22" s="241"/>
      <c r="W22" s="293">
        <f t="shared" si="6"/>
        <v>0</v>
      </c>
      <c r="X22" s="294">
        <f t="shared" si="7"/>
        <v>0</v>
      </c>
      <c r="Y22" s="241"/>
      <c r="Z22" s="293">
        <f t="shared" si="8"/>
        <v>0</v>
      </c>
      <c r="AA22" s="294">
        <f t="shared" si="9"/>
        <v>0</v>
      </c>
      <c r="AB22" s="241"/>
      <c r="AC22" s="293">
        <f t="shared" si="10"/>
        <v>0</v>
      </c>
      <c r="AD22" s="294">
        <f t="shared" si="11"/>
        <v>0</v>
      </c>
      <c r="AE22" s="241"/>
      <c r="AF22" s="293">
        <f t="shared" si="12"/>
        <v>0</v>
      </c>
      <c r="AG22" s="296">
        <f t="shared" si="13"/>
        <v>0</v>
      </c>
      <c r="AH22" s="251">
        <f t="shared" si="14"/>
        <v>0</v>
      </c>
      <c r="AI22" s="246"/>
      <c r="AJ22" s="241"/>
      <c r="AK22" s="293">
        <f t="shared" si="15"/>
        <v>0</v>
      </c>
      <c r="AL22" s="294">
        <f t="shared" si="16"/>
        <v>0</v>
      </c>
      <c r="AM22" s="241"/>
      <c r="AN22" s="293">
        <f t="shared" si="17"/>
        <v>0</v>
      </c>
      <c r="AO22" s="294">
        <f t="shared" si="18"/>
        <v>0</v>
      </c>
      <c r="AP22" s="241"/>
      <c r="AQ22" s="293">
        <f t="shared" si="19"/>
        <v>0</v>
      </c>
      <c r="AR22" s="294">
        <f t="shared" si="20"/>
        <v>0</v>
      </c>
      <c r="AS22" s="241"/>
      <c r="AT22" s="293">
        <f t="shared" si="51"/>
        <v>0</v>
      </c>
      <c r="AU22" s="294">
        <f t="shared" si="21"/>
        <v>0</v>
      </c>
      <c r="AV22" s="241"/>
      <c r="AW22" s="293">
        <f t="shared" si="22"/>
        <v>0</v>
      </c>
      <c r="AX22" s="296">
        <f t="shared" si="23"/>
        <v>0</v>
      </c>
      <c r="AY22" s="251">
        <f t="shared" si="24"/>
        <v>0</v>
      </c>
      <c r="AZ22" s="246"/>
      <c r="BA22" s="241"/>
      <c r="BB22" s="293">
        <f t="shared" si="25"/>
        <v>0</v>
      </c>
      <c r="BC22" s="294">
        <f t="shared" si="26"/>
        <v>0</v>
      </c>
      <c r="BD22" s="241"/>
      <c r="BE22" s="293">
        <f t="shared" si="27"/>
        <v>0</v>
      </c>
      <c r="BF22" s="294">
        <f t="shared" si="28"/>
        <v>0</v>
      </c>
      <c r="BG22" s="241"/>
      <c r="BH22" s="293">
        <f t="shared" si="29"/>
        <v>0</v>
      </c>
      <c r="BI22" s="294">
        <f t="shared" si="30"/>
        <v>0</v>
      </c>
      <c r="BJ22" s="241"/>
      <c r="BK22" s="293">
        <f t="shared" si="31"/>
        <v>0</v>
      </c>
      <c r="BL22" s="294">
        <f t="shared" si="32"/>
        <v>0</v>
      </c>
      <c r="BM22" s="241"/>
      <c r="BN22" s="293">
        <f t="shared" si="33"/>
        <v>0</v>
      </c>
      <c r="BO22" s="296">
        <f t="shared" si="34"/>
        <v>0</v>
      </c>
      <c r="BP22" s="251">
        <f t="shared" si="35"/>
        <v>0</v>
      </c>
      <c r="BQ22" s="252"/>
      <c r="BR22" s="270"/>
      <c r="BS22" s="297"/>
      <c r="BT22" s="297"/>
      <c r="BU22" s="297"/>
      <c r="BV22" s="297"/>
      <c r="BW22" s="297"/>
      <c r="BX22" s="252"/>
      <c r="BY22" s="250">
        <f t="shared" si="36"/>
        <v>0</v>
      </c>
      <c r="BZ22" s="252"/>
      <c r="CA22" s="245">
        <f t="shared" si="37"/>
        <v>0</v>
      </c>
      <c r="CB22" s="244"/>
      <c r="CC22" s="241"/>
      <c r="CD22" s="241"/>
      <c r="CE22" s="241"/>
      <c r="CF22" s="241"/>
      <c r="CG22" s="241"/>
      <c r="CH22" s="241"/>
      <c r="CI22" s="241"/>
      <c r="CJ22" s="241"/>
      <c r="CK22" s="241"/>
      <c r="CL22" s="241"/>
      <c r="CM22" s="245">
        <f t="shared" si="38"/>
        <v>0</v>
      </c>
      <c r="CN22" s="252"/>
      <c r="CO22" s="250">
        <f t="shared" si="59"/>
        <v>0</v>
      </c>
      <c r="CP22" s="246"/>
      <c r="CQ22" s="241"/>
    </row>
    <row r="23" spans="1:95" s="154" customFormat="1" ht="19.899999999999999" customHeight="1" thickTop="1" thickBot="1" x14ac:dyDescent="0.3">
      <c r="A23" s="486" t="s">
        <v>23</v>
      </c>
      <c r="B23" s="212" t="s">
        <v>6</v>
      </c>
      <c r="C23" s="264">
        <f>C24+C28+C29+C30</f>
        <v>0</v>
      </c>
      <c r="D23" s="240"/>
      <c r="E23" s="311">
        <f t="shared" ref="E23:I23" si="80">E24+E28+E29+E30</f>
        <v>0</v>
      </c>
      <c r="F23" s="258">
        <f t="shared" si="80"/>
        <v>0</v>
      </c>
      <c r="G23" s="258">
        <f t="shared" si="80"/>
        <v>0</v>
      </c>
      <c r="H23" s="258">
        <f t="shared" si="80"/>
        <v>0</v>
      </c>
      <c r="I23" s="258">
        <f t="shared" si="80"/>
        <v>0</v>
      </c>
      <c r="J23" s="257">
        <f t="shared" si="1"/>
        <v>0</v>
      </c>
      <c r="K23" s="240"/>
      <c r="L23" s="311">
        <f t="shared" ref="L23:P23" si="81">L24+L28+L29+L30</f>
        <v>0</v>
      </c>
      <c r="M23" s="258">
        <f t="shared" si="81"/>
        <v>0</v>
      </c>
      <c r="N23" s="258">
        <f t="shared" si="81"/>
        <v>0</v>
      </c>
      <c r="O23" s="258">
        <f t="shared" si="81"/>
        <v>0</v>
      </c>
      <c r="P23" s="258">
        <f t="shared" si="81"/>
        <v>0</v>
      </c>
      <c r="Q23" s="257">
        <f t="shared" si="63"/>
        <v>0</v>
      </c>
      <c r="R23" s="240"/>
      <c r="S23" s="312">
        <f t="shared" ref="S23" si="82">S24+S28+S29+S30</f>
        <v>0</v>
      </c>
      <c r="T23" s="301">
        <f t="shared" si="60"/>
        <v>0</v>
      </c>
      <c r="U23" s="302">
        <f t="shared" si="42"/>
        <v>0</v>
      </c>
      <c r="V23" s="312">
        <f t="shared" ref="V23" si="83">V24+V28+V29+V30</f>
        <v>0</v>
      </c>
      <c r="W23" s="301">
        <f t="shared" si="6"/>
        <v>0</v>
      </c>
      <c r="X23" s="302">
        <f t="shared" si="7"/>
        <v>0</v>
      </c>
      <c r="Y23" s="312">
        <f t="shared" ref="Y23" si="84">Y24+Y28+Y29+Y30</f>
        <v>0</v>
      </c>
      <c r="Z23" s="301">
        <f t="shared" si="8"/>
        <v>0</v>
      </c>
      <c r="AA23" s="302">
        <f t="shared" si="9"/>
        <v>0</v>
      </c>
      <c r="AB23" s="312">
        <f t="shared" ref="AB23" si="85">AB24+AB28+AB29+AB30</f>
        <v>0</v>
      </c>
      <c r="AC23" s="301">
        <f t="shared" si="10"/>
        <v>0</v>
      </c>
      <c r="AD23" s="302">
        <f t="shared" si="11"/>
        <v>0</v>
      </c>
      <c r="AE23" s="312">
        <f t="shared" ref="AE23" si="86">AE24+AE28+AE29+AE30</f>
        <v>0</v>
      </c>
      <c r="AF23" s="301">
        <f t="shared" si="12"/>
        <v>0</v>
      </c>
      <c r="AG23" s="302">
        <f t="shared" si="13"/>
        <v>0</v>
      </c>
      <c r="AH23" s="257">
        <f>U23+X23+AA23+AD23+AG23</f>
        <v>0</v>
      </c>
      <c r="AI23" s="240"/>
      <c r="AJ23" s="312">
        <f t="shared" ref="AJ23" si="87">AJ24+AJ28+AJ29+AJ30</f>
        <v>0</v>
      </c>
      <c r="AK23" s="301">
        <f t="shared" si="15"/>
        <v>0</v>
      </c>
      <c r="AL23" s="302">
        <f t="shared" si="16"/>
        <v>0</v>
      </c>
      <c r="AM23" s="312">
        <f t="shared" ref="AM23" si="88">AM24+AM28+AM29+AM30</f>
        <v>0</v>
      </c>
      <c r="AN23" s="301">
        <f t="shared" si="17"/>
        <v>0</v>
      </c>
      <c r="AO23" s="302">
        <f t="shared" si="18"/>
        <v>0</v>
      </c>
      <c r="AP23" s="312">
        <f t="shared" ref="AP23" si="89">AP24+AP28+AP29+AP30</f>
        <v>0</v>
      </c>
      <c r="AQ23" s="301">
        <f t="shared" si="19"/>
        <v>0</v>
      </c>
      <c r="AR23" s="302">
        <f t="shared" si="20"/>
        <v>0</v>
      </c>
      <c r="AS23" s="312">
        <f t="shared" ref="AS23" si="90">AS24+AS28+AS29+AS30</f>
        <v>0</v>
      </c>
      <c r="AT23" s="301">
        <f t="shared" si="51"/>
        <v>0</v>
      </c>
      <c r="AU23" s="302">
        <f t="shared" si="21"/>
        <v>0</v>
      </c>
      <c r="AV23" s="312">
        <f t="shared" ref="AV23" si="91">AV24+AV28+AV29+AV30</f>
        <v>0</v>
      </c>
      <c r="AW23" s="301">
        <f t="shared" si="22"/>
        <v>0</v>
      </c>
      <c r="AX23" s="302">
        <f t="shared" si="23"/>
        <v>0</v>
      </c>
      <c r="AY23" s="257">
        <f t="shared" si="24"/>
        <v>0</v>
      </c>
      <c r="AZ23" s="240"/>
      <c r="BA23" s="312">
        <f t="shared" ref="BA23" si="92">BA24+BA28+BA29+BA30</f>
        <v>0</v>
      </c>
      <c r="BB23" s="301">
        <f t="shared" si="25"/>
        <v>0</v>
      </c>
      <c r="BC23" s="302">
        <f t="shared" si="26"/>
        <v>0</v>
      </c>
      <c r="BD23" s="312">
        <f t="shared" ref="BD23" si="93">BD24+BD28+BD29+BD30</f>
        <v>0</v>
      </c>
      <c r="BE23" s="301">
        <f t="shared" si="27"/>
        <v>0</v>
      </c>
      <c r="BF23" s="302">
        <f t="shared" si="28"/>
        <v>0</v>
      </c>
      <c r="BG23" s="312">
        <f t="shared" ref="BG23" si="94">BG24+BG28+BG29+BG30</f>
        <v>0</v>
      </c>
      <c r="BH23" s="301">
        <f t="shared" si="29"/>
        <v>0</v>
      </c>
      <c r="BI23" s="302">
        <f t="shared" si="30"/>
        <v>0</v>
      </c>
      <c r="BJ23" s="312">
        <f t="shared" ref="BJ23" si="95">BJ24+BJ28+BJ29+BJ30</f>
        <v>0</v>
      </c>
      <c r="BK23" s="301">
        <f t="shared" si="31"/>
        <v>0</v>
      </c>
      <c r="BL23" s="302">
        <f t="shared" si="32"/>
        <v>0</v>
      </c>
      <c r="BM23" s="312">
        <f t="shared" ref="BM23" si="96">BM24+BM28+BM29+BM30</f>
        <v>0</v>
      </c>
      <c r="BN23" s="301">
        <f t="shared" si="33"/>
        <v>0</v>
      </c>
      <c r="BO23" s="302">
        <f t="shared" si="34"/>
        <v>0</v>
      </c>
      <c r="BP23" s="257">
        <f t="shared" si="35"/>
        <v>0</v>
      </c>
      <c r="BQ23" s="240"/>
      <c r="BR23" s="304">
        <f>BR24</f>
        <v>0</v>
      </c>
      <c r="BS23" s="304">
        <f t="shared" ref="BS23:BV23" si="97">BS24</f>
        <v>0</v>
      </c>
      <c r="BT23" s="304">
        <f t="shared" si="97"/>
        <v>0</v>
      </c>
      <c r="BU23" s="304">
        <f t="shared" si="97"/>
        <v>0</v>
      </c>
      <c r="BV23" s="304">
        <f t="shared" si="97"/>
        <v>0</v>
      </c>
      <c r="BW23" s="304">
        <f>SUM(BR23:BV23)</f>
        <v>0</v>
      </c>
      <c r="BX23" s="240"/>
      <c r="BY23" s="259">
        <f t="shared" si="36"/>
        <v>0</v>
      </c>
      <c r="BZ23" s="240"/>
      <c r="CA23" s="304">
        <f t="shared" si="37"/>
        <v>0</v>
      </c>
      <c r="CB23" s="260"/>
      <c r="CC23" s="264">
        <f t="shared" ref="CC23:CL23" si="98">CC24+CC28+CC29+CC30</f>
        <v>0</v>
      </c>
      <c r="CD23" s="264">
        <f t="shared" si="98"/>
        <v>0</v>
      </c>
      <c r="CE23" s="264">
        <f t="shared" si="98"/>
        <v>0</v>
      </c>
      <c r="CF23" s="264">
        <f t="shared" si="98"/>
        <v>0</v>
      </c>
      <c r="CG23" s="264">
        <f t="shared" si="98"/>
        <v>0</v>
      </c>
      <c r="CH23" s="264">
        <f t="shared" si="98"/>
        <v>0</v>
      </c>
      <c r="CI23" s="264">
        <f t="shared" si="98"/>
        <v>0</v>
      </c>
      <c r="CJ23" s="264">
        <f t="shared" si="98"/>
        <v>0</v>
      </c>
      <c r="CK23" s="264">
        <f t="shared" si="98"/>
        <v>0</v>
      </c>
      <c r="CL23" s="264">
        <f t="shared" si="98"/>
        <v>0</v>
      </c>
      <c r="CM23" s="259">
        <f t="shared" si="38"/>
        <v>0</v>
      </c>
      <c r="CN23" s="240"/>
      <c r="CO23" s="259">
        <f t="shared" si="59"/>
        <v>0</v>
      </c>
      <c r="CP23" s="233"/>
      <c r="CQ23" s="261"/>
    </row>
    <row r="24" spans="1:95" s="172" customFormat="1" ht="35.1" customHeight="1" thickTop="1" thickBot="1" x14ac:dyDescent="0.3">
      <c r="A24" s="485" t="s">
        <v>24</v>
      </c>
      <c r="B24" s="213" t="s">
        <v>31</v>
      </c>
      <c r="C24" s="313">
        <f>C25+C26+C27</f>
        <v>0</v>
      </c>
      <c r="D24" s="252"/>
      <c r="E24" s="314">
        <f t="shared" ref="E24:I24" si="99">E25+E26+E27</f>
        <v>0</v>
      </c>
      <c r="F24" s="315">
        <f t="shared" si="99"/>
        <v>0</v>
      </c>
      <c r="G24" s="315">
        <f t="shared" si="99"/>
        <v>0</v>
      </c>
      <c r="H24" s="315">
        <f t="shared" si="99"/>
        <v>0</v>
      </c>
      <c r="I24" s="315">
        <f t="shared" si="99"/>
        <v>0</v>
      </c>
      <c r="J24" s="251">
        <f t="shared" si="1"/>
        <v>0</v>
      </c>
      <c r="K24" s="252"/>
      <c r="L24" s="314">
        <f t="shared" ref="L24:P24" si="100">L25+L26+L27</f>
        <v>0</v>
      </c>
      <c r="M24" s="315">
        <f t="shared" si="100"/>
        <v>0</v>
      </c>
      <c r="N24" s="315">
        <f t="shared" si="100"/>
        <v>0</v>
      </c>
      <c r="O24" s="315">
        <f t="shared" si="100"/>
        <v>0</v>
      </c>
      <c r="P24" s="315">
        <f t="shared" si="100"/>
        <v>0</v>
      </c>
      <c r="Q24" s="251">
        <f t="shared" si="63"/>
        <v>0</v>
      </c>
      <c r="R24" s="252"/>
      <c r="S24" s="316">
        <f t="shared" ref="S24" si="101">S25+S26+S27</f>
        <v>0</v>
      </c>
      <c r="T24" s="309">
        <f t="shared" si="60"/>
        <v>0</v>
      </c>
      <c r="U24" s="296">
        <f t="shared" si="42"/>
        <v>0</v>
      </c>
      <c r="V24" s="316">
        <f t="shared" ref="V24" si="102">V25+V26+V27</f>
        <v>0</v>
      </c>
      <c r="W24" s="309">
        <f t="shared" si="6"/>
        <v>0</v>
      </c>
      <c r="X24" s="296">
        <f t="shared" si="7"/>
        <v>0</v>
      </c>
      <c r="Y24" s="316">
        <f t="shared" ref="Y24" si="103">Y25+Y26+Y27</f>
        <v>0</v>
      </c>
      <c r="Z24" s="309">
        <f t="shared" si="8"/>
        <v>0</v>
      </c>
      <c r="AA24" s="296">
        <f t="shared" si="9"/>
        <v>0</v>
      </c>
      <c r="AB24" s="316">
        <f t="shared" ref="AB24" si="104">AB25+AB26+AB27</f>
        <v>0</v>
      </c>
      <c r="AC24" s="309">
        <f t="shared" si="10"/>
        <v>0</v>
      </c>
      <c r="AD24" s="296">
        <f t="shared" si="11"/>
        <v>0</v>
      </c>
      <c r="AE24" s="316">
        <f t="shared" ref="AE24" si="105">AE25+AE26+AE27</f>
        <v>0</v>
      </c>
      <c r="AF24" s="309">
        <f t="shared" si="12"/>
        <v>0</v>
      </c>
      <c r="AG24" s="296">
        <f t="shared" si="13"/>
        <v>0</v>
      </c>
      <c r="AH24" s="251">
        <f t="shared" si="14"/>
        <v>0</v>
      </c>
      <c r="AI24" s="252"/>
      <c r="AJ24" s="316">
        <f t="shared" ref="AJ24" si="106">AJ25+AJ26+AJ27</f>
        <v>0</v>
      </c>
      <c r="AK24" s="309">
        <f t="shared" si="15"/>
        <v>0</v>
      </c>
      <c r="AL24" s="296">
        <f t="shared" si="16"/>
        <v>0</v>
      </c>
      <c r="AM24" s="316">
        <f t="shared" ref="AM24" si="107">AM25+AM26+AM27</f>
        <v>0</v>
      </c>
      <c r="AN24" s="309">
        <f t="shared" si="17"/>
        <v>0</v>
      </c>
      <c r="AO24" s="296">
        <f t="shared" si="18"/>
        <v>0</v>
      </c>
      <c r="AP24" s="316">
        <f t="shared" ref="AP24" si="108">AP25+AP26+AP27</f>
        <v>0</v>
      </c>
      <c r="AQ24" s="309">
        <f t="shared" si="19"/>
        <v>0</v>
      </c>
      <c r="AR24" s="296">
        <f t="shared" si="20"/>
        <v>0</v>
      </c>
      <c r="AS24" s="316">
        <f t="shared" ref="AS24" si="109">AS25+AS26+AS27</f>
        <v>0</v>
      </c>
      <c r="AT24" s="309">
        <f t="shared" si="51"/>
        <v>0</v>
      </c>
      <c r="AU24" s="296">
        <f t="shared" si="21"/>
        <v>0</v>
      </c>
      <c r="AV24" s="316">
        <f t="shared" ref="AV24" si="110">AV25+AV26+AV27</f>
        <v>0</v>
      </c>
      <c r="AW24" s="309">
        <f t="shared" si="22"/>
        <v>0</v>
      </c>
      <c r="AX24" s="296">
        <f t="shared" si="23"/>
        <v>0</v>
      </c>
      <c r="AY24" s="251">
        <f t="shared" si="24"/>
        <v>0</v>
      </c>
      <c r="AZ24" s="252"/>
      <c r="BA24" s="316">
        <f t="shared" ref="BA24" si="111">BA25+BA26+BA27</f>
        <v>0</v>
      </c>
      <c r="BB24" s="309">
        <f t="shared" si="25"/>
        <v>0</v>
      </c>
      <c r="BC24" s="296">
        <f t="shared" si="26"/>
        <v>0</v>
      </c>
      <c r="BD24" s="316">
        <f t="shared" ref="BD24" si="112">BD25+BD26+BD27</f>
        <v>0</v>
      </c>
      <c r="BE24" s="309">
        <f t="shared" si="27"/>
        <v>0</v>
      </c>
      <c r="BF24" s="296">
        <f t="shared" si="28"/>
        <v>0</v>
      </c>
      <c r="BG24" s="316">
        <f t="shared" ref="BG24" si="113">BG25+BG26+BG27</f>
        <v>0</v>
      </c>
      <c r="BH24" s="309">
        <f t="shared" si="29"/>
        <v>0</v>
      </c>
      <c r="BI24" s="296">
        <f t="shared" si="30"/>
        <v>0</v>
      </c>
      <c r="BJ24" s="316">
        <f t="shared" ref="BJ24" si="114">BJ25+BJ26+BJ27</f>
        <v>0</v>
      </c>
      <c r="BK24" s="309">
        <f t="shared" si="31"/>
        <v>0</v>
      </c>
      <c r="BL24" s="296">
        <f t="shared" si="32"/>
        <v>0</v>
      </c>
      <c r="BM24" s="316">
        <f t="shared" ref="BM24" si="115">BM25+BM26+BM27</f>
        <v>0</v>
      </c>
      <c r="BN24" s="309">
        <f t="shared" si="33"/>
        <v>0</v>
      </c>
      <c r="BO24" s="296">
        <f t="shared" si="34"/>
        <v>0</v>
      </c>
      <c r="BP24" s="251">
        <f t="shared" si="35"/>
        <v>0</v>
      </c>
      <c r="BQ24" s="252"/>
      <c r="BR24" s="245">
        <f>BR47</f>
        <v>0</v>
      </c>
      <c r="BS24" s="245">
        <f t="shared" ref="BS24:BU24" si="116">BS47</f>
        <v>0</v>
      </c>
      <c r="BT24" s="245">
        <f t="shared" si="116"/>
        <v>0</v>
      </c>
      <c r="BU24" s="245">
        <f t="shared" si="116"/>
        <v>0</v>
      </c>
      <c r="BV24" s="245">
        <f>BV47</f>
        <v>0</v>
      </c>
      <c r="BW24" s="245">
        <f>SUM(BR24:BV24)</f>
        <v>0</v>
      </c>
      <c r="BX24" s="252"/>
      <c r="BY24" s="250">
        <f t="shared" si="36"/>
        <v>0</v>
      </c>
      <c r="BZ24" s="252"/>
      <c r="CA24" s="245">
        <f>C24+BY24</f>
        <v>0</v>
      </c>
      <c r="CB24" s="310"/>
      <c r="CC24" s="313">
        <f t="shared" ref="CC24:CL24" si="117">CC25+CC26+CC27</f>
        <v>0</v>
      </c>
      <c r="CD24" s="313">
        <f t="shared" si="117"/>
        <v>0</v>
      </c>
      <c r="CE24" s="313">
        <f t="shared" si="117"/>
        <v>0</v>
      </c>
      <c r="CF24" s="313">
        <f t="shared" si="117"/>
        <v>0</v>
      </c>
      <c r="CG24" s="313">
        <f t="shared" si="117"/>
        <v>0</v>
      </c>
      <c r="CH24" s="313">
        <f t="shared" si="117"/>
        <v>0</v>
      </c>
      <c r="CI24" s="313">
        <f t="shared" si="117"/>
        <v>0</v>
      </c>
      <c r="CJ24" s="313">
        <f t="shared" si="117"/>
        <v>0</v>
      </c>
      <c r="CK24" s="313">
        <f t="shared" si="117"/>
        <v>0</v>
      </c>
      <c r="CL24" s="313">
        <f t="shared" si="117"/>
        <v>0</v>
      </c>
      <c r="CM24" s="250">
        <f t="shared" si="38"/>
        <v>0</v>
      </c>
      <c r="CN24" s="252"/>
      <c r="CO24" s="250">
        <f t="shared" si="59"/>
        <v>0</v>
      </c>
      <c r="CP24" s="246"/>
      <c r="CQ24" s="241"/>
    </row>
    <row r="25" spans="1:95" s="172" customFormat="1" ht="19.899999999999999" customHeight="1" thickTop="1" thickBot="1" x14ac:dyDescent="0.3">
      <c r="A25" s="490" t="s">
        <v>56</v>
      </c>
      <c r="B25" s="214" t="s">
        <v>7</v>
      </c>
      <c r="C25" s="317"/>
      <c r="D25" s="244"/>
      <c r="E25" s="317"/>
      <c r="F25" s="317"/>
      <c r="G25" s="317"/>
      <c r="H25" s="317"/>
      <c r="I25" s="317"/>
      <c r="J25" s="318">
        <f t="shared" si="1"/>
        <v>0</v>
      </c>
      <c r="K25" s="246"/>
      <c r="L25" s="317"/>
      <c r="M25" s="317"/>
      <c r="N25" s="317"/>
      <c r="O25" s="317"/>
      <c r="P25" s="317"/>
      <c r="Q25" s="318">
        <f t="shared" si="63"/>
        <v>0</v>
      </c>
      <c r="R25" s="246"/>
      <c r="S25" s="317"/>
      <c r="T25" s="319">
        <f t="shared" si="60"/>
        <v>0</v>
      </c>
      <c r="U25" s="320">
        <f t="shared" si="42"/>
        <v>0</v>
      </c>
      <c r="V25" s="317"/>
      <c r="W25" s="319">
        <f t="shared" si="6"/>
        <v>0</v>
      </c>
      <c r="X25" s="320">
        <f t="shared" si="7"/>
        <v>0</v>
      </c>
      <c r="Y25" s="317"/>
      <c r="Z25" s="319">
        <f t="shared" si="8"/>
        <v>0</v>
      </c>
      <c r="AA25" s="320">
        <f t="shared" si="9"/>
        <v>0</v>
      </c>
      <c r="AB25" s="317"/>
      <c r="AC25" s="319">
        <f t="shared" si="10"/>
        <v>0</v>
      </c>
      <c r="AD25" s="320">
        <f t="shared" si="11"/>
        <v>0</v>
      </c>
      <c r="AE25" s="317"/>
      <c r="AF25" s="319">
        <f t="shared" si="12"/>
        <v>0</v>
      </c>
      <c r="AG25" s="321">
        <f t="shared" si="13"/>
        <v>0</v>
      </c>
      <c r="AH25" s="322">
        <f t="shared" si="14"/>
        <v>0</v>
      </c>
      <c r="AI25" s="246"/>
      <c r="AJ25" s="317"/>
      <c r="AK25" s="319">
        <f t="shared" si="15"/>
        <v>0</v>
      </c>
      <c r="AL25" s="320">
        <f t="shared" si="16"/>
        <v>0</v>
      </c>
      <c r="AM25" s="317"/>
      <c r="AN25" s="319">
        <f t="shared" si="17"/>
        <v>0</v>
      </c>
      <c r="AO25" s="320">
        <f t="shared" si="18"/>
        <v>0</v>
      </c>
      <c r="AP25" s="317"/>
      <c r="AQ25" s="319">
        <f t="shared" si="19"/>
        <v>0</v>
      </c>
      <c r="AR25" s="320">
        <f t="shared" si="20"/>
        <v>0</v>
      </c>
      <c r="AS25" s="317"/>
      <c r="AT25" s="319">
        <f t="shared" si="51"/>
        <v>0</v>
      </c>
      <c r="AU25" s="320">
        <f t="shared" si="21"/>
        <v>0</v>
      </c>
      <c r="AV25" s="317"/>
      <c r="AW25" s="319">
        <f t="shared" si="22"/>
        <v>0</v>
      </c>
      <c r="AX25" s="321">
        <f t="shared" si="23"/>
        <v>0</v>
      </c>
      <c r="AY25" s="322">
        <f t="shared" si="24"/>
        <v>0</v>
      </c>
      <c r="AZ25" s="246"/>
      <c r="BA25" s="317"/>
      <c r="BB25" s="319">
        <f t="shared" si="25"/>
        <v>0</v>
      </c>
      <c r="BC25" s="320">
        <f t="shared" si="26"/>
        <v>0</v>
      </c>
      <c r="BD25" s="317"/>
      <c r="BE25" s="319">
        <f t="shared" si="27"/>
        <v>0</v>
      </c>
      <c r="BF25" s="320">
        <f t="shared" si="28"/>
        <v>0</v>
      </c>
      <c r="BG25" s="317"/>
      <c r="BH25" s="319">
        <f t="shared" si="29"/>
        <v>0</v>
      </c>
      <c r="BI25" s="320">
        <f t="shared" si="30"/>
        <v>0</v>
      </c>
      <c r="BJ25" s="317"/>
      <c r="BK25" s="319">
        <f t="shared" si="31"/>
        <v>0</v>
      </c>
      <c r="BL25" s="320">
        <f t="shared" si="32"/>
        <v>0</v>
      </c>
      <c r="BM25" s="317"/>
      <c r="BN25" s="319">
        <f t="shared" si="33"/>
        <v>0</v>
      </c>
      <c r="BO25" s="321">
        <f t="shared" si="34"/>
        <v>0</v>
      </c>
      <c r="BP25" s="322">
        <f t="shared" si="35"/>
        <v>0</v>
      </c>
      <c r="BQ25" s="252"/>
      <c r="BR25" s="323"/>
      <c r="BS25" s="324"/>
      <c r="BT25" s="324"/>
      <c r="BU25" s="324"/>
      <c r="BV25" s="324"/>
      <c r="BW25" s="324"/>
      <c r="BX25" s="252"/>
      <c r="BY25" s="325">
        <f t="shared" si="36"/>
        <v>0</v>
      </c>
      <c r="BZ25" s="252"/>
      <c r="CA25" s="326">
        <f t="shared" si="37"/>
        <v>0</v>
      </c>
      <c r="CB25" s="244"/>
      <c r="CC25" s="317"/>
      <c r="CD25" s="317"/>
      <c r="CE25" s="317"/>
      <c r="CF25" s="317"/>
      <c r="CG25" s="317"/>
      <c r="CH25" s="317"/>
      <c r="CI25" s="317"/>
      <c r="CJ25" s="317"/>
      <c r="CK25" s="317"/>
      <c r="CL25" s="317"/>
      <c r="CM25" s="326">
        <f t="shared" si="38"/>
        <v>0</v>
      </c>
      <c r="CN25" s="252"/>
      <c r="CO25" s="325">
        <f t="shared" si="59"/>
        <v>0</v>
      </c>
      <c r="CP25" s="246"/>
      <c r="CQ25" s="317"/>
    </row>
    <row r="26" spans="1:95" s="172" customFormat="1" ht="49.9" customHeight="1" thickTop="1" thickBot="1" x14ac:dyDescent="0.3">
      <c r="A26" s="490" t="s">
        <v>57</v>
      </c>
      <c r="B26" s="214" t="s">
        <v>19</v>
      </c>
      <c r="C26" s="317"/>
      <c r="D26" s="244"/>
      <c r="E26" s="317"/>
      <c r="F26" s="317"/>
      <c r="G26" s="317"/>
      <c r="H26" s="317"/>
      <c r="I26" s="317"/>
      <c r="J26" s="318">
        <f t="shared" si="1"/>
        <v>0</v>
      </c>
      <c r="K26" s="246"/>
      <c r="L26" s="317"/>
      <c r="M26" s="317"/>
      <c r="N26" s="317"/>
      <c r="O26" s="317"/>
      <c r="P26" s="317"/>
      <c r="Q26" s="318">
        <f t="shared" si="63"/>
        <v>0</v>
      </c>
      <c r="R26" s="246"/>
      <c r="S26" s="317"/>
      <c r="T26" s="319">
        <f t="shared" si="60"/>
        <v>0</v>
      </c>
      <c r="U26" s="320">
        <f t="shared" si="42"/>
        <v>0</v>
      </c>
      <c r="V26" s="317"/>
      <c r="W26" s="319">
        <f t="shared" si="6"/>
        <v>0</v>
      </c>
      <c r="X26" s="320">
        <f t="shared" si="7"/>
        <v>0</v>
      </c>
      <c r="Y26" s="317"/>
      <c r="Z26" s="319">
        <f t="shared" si="8"/>
        <v>0</v>
      </c>
      <c r="AA26" s="320">
        <f t="shared" si="9"/>
        <v>0</v>
      </c>
      <c r="AB26" s="317"/>
      <c r="AC26" s="319">
        <f t="shared" si="10"/>
        <v>0</v>
      </c>
      <c r="AD26" s="320">
        <f t="shared" si="11"/>
        <v>0</v>
      </c>
      <c r="AE26" s="317"/>
      <c r="AF26" s="319">
        <f t="shared" si="12"/>
        <v>0</v>
      </c>
      <c r="AG26" s="321">
        <f t="shared" si="13"/>
        <v>0</v>
      </c>
      <c r="AH26" s="322">
        <f t="shared" si="14"/>
        <v>0</v>
      </c>
      <c r="AI26" s="246"/>
      <c r="AJ26" s="317"/>
      <c r="AK26" s="319">
        <f t="shared" si="15"/>
        <v>0</v>
      </c>
      <c r="AL26" s="320">
        <f t="shared" si="16"/>
        <v>0</v>
      </c>
      <c r="AM26" s="317"/>
      <c r="AN26" s="319">
        <f t="shared" si="17"/>
        <v>0</v>
      </c>
      <c r="AO26" s="320">
        <f t="shared" si="18"/>
        <v>0</v>
      </c>
      <c r="AP26" s="317"/>
      <c r="AQ26" s="319">
        <f t="shared" si="19"/>
        <v>0</v>
      </c>
      <c r="AR26" s="320">
        <f t="shared" si="20"/>
        <v>0</v>
      </c>
      <c r="AS26" s="317"/>
      <c r="AT26" s="319">
        <f t="shared" si="51"/>
        <v>0</v>
      </c>
      <c r="AU26" s="320">
        <f t="shared" si="21"/>
        <v>0</v>
      </c>
      <c r="AV26" s="317"/>
      <c r="AW26" s="319">
        <f t="shared" si="22"/>
        <v>0</v>
      </c>
      <c r="AX26" s="321">
        <f t="shared" si="23"/>
        <v>0</v>
      </c>
      <c r="AY26" s="322">
        <f t="shared" si="24"/>
        <v>0</v>
      </c>
      <c r="AZ26" s="246"/>
      <c r="BA26" s="317"/>
      <c r="BB26" s="319">
        <f t="shared" si="25"/>
        <v>0</v>
      </c>
      <c r="BC26" s="320">
        <f t="shared" si="26"/>
        <v>0</v>
      </c>
      <c r="BD26" s="317"/>
      <c r="BE26" s="319">
        <f t="shared" si="27"/>
        <v>0</v>
      </c>
      <c r="BF26" s="320">
        <f t="shared" si="28"/>
        <v>0</v>
      </c>
      <c r="BG26" s="317"/>
      <c r="BH26" s="319">
        <f t="shared" si="29"/>
        <v>0</v>
      </c>
      <c r="BI26" s="320">
        <f t="shared" si="30"/>
        <v>0</v>
      </c>
      <c r="BJ26" s="317"/>
      <c r="BK26" s="319">
        <f t="shared" si="31"/>
        <v>0</v>
      </c>
      <c r="BL26" s="320">
        <f t="shared" si="32"/>
        <v>0</v>
      </c>
      <c r="BM26" s="317"/>
      <c r="BN26" s="319">
        <f t="shared" si="33"/>
        <v>0</v>
      </c>
      <c r="BO26" s="321">
        <f t="shared" si="34"/>
        <v>0</v>
      </c>
      <c r="BP26" s="322">
        <f t="shared" si="35"/>
        <v>0</v>
      </c>
      <c r="BQ26" s="252"/>
      <c r="BR26" s="323"/>
      <c r="BS26" s="324"/>
      <c r="BT26" s="324"/>
      <c r="BU26" s="324"/>
      <c r="BV26" s="324"/>
      <c r="BW26" s="324"/>
      <c r="BX26" s="252"/>
      <c r="BY26" s="325">
        <f t="shared" si="36"/>
        <v>0</v>
      </c>
      <c r="BZ26" s="252"/>
      <c r="CA26" s="326">
        <f t="shared" si="37"/>
        <v>0</v>
      </c>
      <c r="CB26" s="244"/>
      <c r="CC26" s="317"/>
      <c r="CD26" s="317"/>
      <c r="CE26" s="317"/>
      <c r="CF26" s="317"/>
      <c r="CG26" s="317"/>
      <c r="CH26" s="317"/>
      <c r="CI26" s="317"/>
      <c r="CJ26" s="317"/>
      <c r="CK26" s="317"/>
      <c r="CL26" s="317"/>
      <c r="CM26" s="326">
        <f t="shared" si="38"/>
        <v>0</v>
      </c>
      <c r="CN26" s="252"/>
      <c r="CO26" s="325">
        <f t="shared" si="59"/>
        <v>0</v>
      </c>
      <c r="CP26" s="246"/>
      <c r="CQ26" s="317"/>
    </row>
    <row r="27" spans="1:95" s="172" customFormat="1" ht="19.899999999999999" customHeight="1" thickTop="1" thickBot="1" x14ac:dyDescent="0.3">
      <c r="A27" s="490" t="s">
        <v>58</v>
      </c>
      <c r="B27" s="214" t="s">
        <v>8</v>
      </c>
      <c r="C27" s="317"/>
      <c r="D27" s="244"/>
      <c r="E27" s="317"/>
      <c r="F27" s="317"/>
      <c r="G27" s="317"/>
      <c r="H27" s="317"/>
      <c r="I27" s="317"/>
      <c r="J27" s="318">
        <f>E27+F27+G27+H27+I27</f>
        <v>0</v>
      </c>
      <c r="K27" s="246"/>
      <c r="L27" s="317"/>
      <c r="M27" s="317"/>
      <c r="N27" s="317"/>
      <c r="O27" s="317"/>
      <c r="P27" s="317"/>
      <c r="Q27" s="318">
        <f>L27+M27+N27+O27+P27</f>
        <v>0</v>
      </c>
      <c r="R27" s="246"/>
      <c r="S27" s="317"/>
      <c r="T27" s="319">
        <f t="shared" si="60"/>
        <v>0</v>
      </c>
      <c r="U27" s="320">
        <f t="shared" si="42"/>
        <v>0</v>
      </c>
      <c r="V27" s="317"/>
      <c r="W27" s="319">
        <f t="shared" si="6"/>
        <v>0</v>
      </c>
      <c r="X27" s="320">
        <f t="shared" si="7"/>
        <v>0</v>
      </c>
      <c r="Y27" s="317"/>
      <c r="Z27" s="319">
        <f t="shared" si="8"/>
        <v>0</v>
      </c>
      <c r="AA27" s="320">
        <f t="shared" si="9"/>
        <v>0</v>
      </c>
      <c r="AB27" s="317"/>
      <c r="AC27" s="319">
        <f t="shared" si="10"/>
        <v>0</v>
      </c>
      <c r="AD27" s="320">
        <f t="shared" si="11"/>
        <v>0</v>
      </c>
      <c r="AE27" s="317"/>
      <c r="AF27" s="319">
        <f t="shared" si="12"/>
        <v>0</v>
      </c>
      <c r="AG27" s="321">
        <f t="shared" si="13"/>
        <v>0</v>
      </c>
      <c r="AH27" s="322">
        <f t="shared" si="14"/>
        <v>0</v>
      </c>
      <c r="AI27" s="246"/>
      <c r="AJ27" s="317"/>
      <c r="AK27" s="319">
        <f t="shared" si="15"/>
        <v>0</v>
      </c>
      <c r="AL27" s="320">
        <f t="shared" si="16"/>
        <v>0</v>
      </c>
      <c r="AM27" s="317"/>
      <c r="AN27" s="319">
        <f t="shared" si="17"/>
        <v>0</v>
      </c>
      <c r="AO27" s="320">
        <f t="shared" si="18"/>
        <v>0</v>
      </c>
      <c r="AP27" s="317"/>
      <c r="AQ27" s="319">
        <f t="shared" si="19"/>
        <v>0</v>
      </c>
      <c r="AR27" s="320">
        <f t="shared" si="20"/>
        <v>0</v>
      </c>
      <c r="AS27" s="317"/>
      <c r="AT27" s="319">
        <f t="shared" si="51"/>
        <v>0</v>
      </c>
      <c r="AU27" s="320">
        <f t="shared" si="21"/>
        <v>0</v>
      </c>
      <c r="AV27" s="317"/>
      <c r="AW27" s="319">
        <f t="shared" si="22"/>
        <v>0</v>
      </c>
      <c r="AX27" s="321">
        <f t="shared" si="23"/>
        <v>0</v>
      </c>
      <c r="AY27" s="322">
        <f t="shared" si="24"/>
        <v>0</v>
      </c>
      <c r="AZ27" s="246"/>
      <c r="BA27" s="317"/>
      <c r="BB27" s="319">
        <f t="shared" si="25"/>
        <v>0</v>
      </c>
      <c r="BC27" s="320">
        <f t="shared" si="26"/>
        <v>0</v>
      </c>
      <c r="BD27" s="317"/>
      <c r="BE27" s="319">
        <f t="shared" si="27"/>
        <v>0</v>
      </c>
      <c r="BF27" s="320">
        <f t="shared" si="28"/>
        <v>0</v>
      </c>
      <c r="BG27" s="317"/>
      <c r="BH27" s="319">
        <f t="shared" si="29"/>
        <v>0</v>
      </c>
      <c r="BI27" s="320">
        <f t="shared" si="30"/>
        <v>0</v>
      </c>
      <c r="BJ27" s="317"/>
      <c r="BK27" s="319">
        <f t="shared" si="31"/>
        <v>0</v>
      </c>
      <c r="BL27" s="320">
        <f t="shared" si="32"/>
        <v>0</v>
      </c>
      <c r="BM27" s="317"/>
      <c r="BN27" s="319">
        <f t="shared" si="33"/>
        <v>0</v>
      </c>
      <c r="BO27" s="321">
        <f t="shared" si="34"/>
        <v>0</v>
      </c>
      <c r="BP27" s="322">
        <f t="shared" si="35"/>
        <v>0</v>
      </c>
      <c r="BQ27" s="252"/>
      <c r="BR27" s="323"/>
      <c r="BS27" s="324"/>
      <c r="BT27" s="324"/>
      <c r="BU27" s="324"/>
      <c r="BV27" s="324"/>
      <c r="BW27" s="324"/>
      <c r="BX27" s="252"/>
      <c r="BY27" s="325">
        <f t="shared" si="36"/>
        <v>0</v>
      </c>
      <c r="BZ27" s="252"/>
      <c r="CA27" s="326">
        <f t="shared" si="37"/>
        <v>0</v>
      </c>
      <c r="CB27" s="244"/>
      <c r="CC27" s="317"/>
      <c r="CD27" s="317"/>
      <c r="CE27" s="317"/>
      <c r="CF27" s="317"/>
      <c r="CG27" s="317"/>
      <c r="CH27" s="317"/>
      <c r="CI27" s="317"/>
      <c r="CJ27" s="317"/>
      <c r="CK27" s="317"/>
      <c r="CL27" s="317"/>
      <c r="CM27" s="326">
        <f t="shared" si="38"/>
        <v>0</v>
      </c>
      <c r="CN27" s="252"/>
      <c r="CO27" s="325">
        <f t="shared" si="59"/>
        <v>0</v>
      </c>
      <c r="CP27" s="246"/>
      <c r="CQ27" s="317"/>
    </row>
    <row r="28" spans="1:95" s="172" customFormat="1" ht="19.899999999999999" customHeight="1" thickTop="1" thickBot="1" x14ac:dyDescent="0.3">
      <c r="A28" s="485" t="s">
        <v>25</v>
      </c>
      <c r="B28" s="211" t="s">
        <v>9</v>
      </c>
      <c r="C28" s="241"/>
      <c r="D28" s="244"/>
      <c r="E28" s="241"/>
      <c r="F28" s="241"/>
      <c r="G28" s="241"/>
      <c r="H28" s="241"/>
      <c r="I28" s="241"/>
      <c r="J28" s="262">
        <f t="shared" si="1"/>
        <v>0</v>
      </c>
      <c r="K28" s="246"/>
      <c r="L28" s="241"/>
      <c r="M28" s="241"/>
      <c r="N28" s="241"/>
      <c r="O28" s="241"/>
      <c r="P28" s="241"/>
      <c r="Q28" s="262">
        <f t="shared" ref="Q28" si="118">L28+M28+N28+O28+P28</f>
        <v>0</v>
      </c>
      <c r="R28" s="246"/>
      <c r="S28" s="241"/>
      <c r="T28" s="293">
        <f t="shared" si="60"/>
        <v>0</v>
      </c>
      <c r="U28" s="294">
        <f t="shared" si="42"/>
        <v>0</v>
      </c>
      <c r="V28" s="241"/>
      <c r="W28" s="293">
        <f t="shared" si="6"/>
        <v>0</v>
      </c>
      <c r="X28" s="294">
        <f t="shared" si="7"/>
        <v>0</v>
      </c>
      <c r="Y28" s="241"/>
      <c r="Z28" s="293">
        <f t="shared" si="8"/>
        <v>0</v>
      </c>
      <c r="AA28" s="294">
        <f t="shared" si="9"/>
        <v>0</v>
      </c>
      <c r="AB28" s="241"/>
      <c r="AC28" s="293">
        <f t="shared" si="10"/>
        <v>0</v>
      </c>
      <c r="AD28" s="294">
        <f t="shared" si="11"/>
        <v>0</v>
      </c>
      <c r="AE28" s="241"/>
      <c r="AF28" s="293">
        <f t="shared" si="12"/>
        <v>0</v>
      </c>
      <c r="AG28" s="296">
        <f t="shared" si="13"/>
        <v>0</v>
      </c>
      <c r="AH28" s="251">
        <f t="shared" si="14"/>
        <v>0</v>
      </c>
      <c r="AI28" s="246"/>
      <c r="AJ28" s="241"/>
      <c r="AK28" s="293">
        <f t="shared" si="15"/>
        <v>0</v>
      </c>
      <c r="AL28" s="294">
        <f t="shared" si="16"/>
        <v>0</v>
      </c>
      <c r="AM28" s="241"/>
      <c r="AN28" s="293">
        <f t="shared" si="17"/>
        <v>0</v>
      </c>
      <c r="AO28" s="294">
        <f t="shared" si="18"/>
        <v>0</v>
      </c>
      <c r="AP28" s="241"/>
      <c r="AQ28" s="293">
        <f t="shared" si="19"/>
        <v>0</v>
      </c>
      <c r="AR28" s="294">
        <f t="shared" si="20"/>
        <v>0</v>
      </c>
      <c r="AS28" s="241"/>
      <c r="AT28" s="293">
        <f t="shared" si="51"/>
        <v>0</v>
      </c>
      <c r="AU28" s="294">
        <f t="shared" si="21"/>
        <v>0</v>
      </c>
      <c r="AV28" s="241"/>
      <c r="AW28" s="293">
        <f t="shared" si="22"/>
        <v>0</v>
      </c>
      <c r="AX28" s="296">
        <f t="shared" si="23"/>
        <v>0</v>
      </c>
      <c r="AY28" s="251">
        <f t="shared" si="24"/>
        <v>0</v>
      </c>
      <c r="AZ28" s="246"/>
      <c r="BA28" s="241"/>
      <c r="BB28" s="293">
        <f t="shared" si="25"/>
        <v>0</v>
      </c>
      <c r="BC28" s="294">
        <f t="shared" si="26"/>
        <v>0</v>
      </c>
      <c r="BD28" s="241"/>
      <c r="BE28" s="293">
        <f t="shared" si="27"/>
        <v>0</v>
      </c>
      <c r="BF28" s="294">
        <f t="shared" si="28"/>
        <v>0</v>
      </c>
      <c r="BG28" s="241"/>
      <c r="BH28" s="293">
        <f t="shared" si="29"/>
        <v>0</v>
      </c>
      <c r="BI28" s="294">
        <f t="shared" si="30"/>
        <v>0</v>
      </c>
      <c r="BJ28" s="241"/>
      <c r="BK28" s="293">
        <f t="shared" si="31"/>
        <v>0</v>
      </c>
      <c r="BL28" s="294">
        <f t="shared" si="32"/>
        <v>0</v>
      </c>
      <c r="BM28" s="317"/>
      <c r="BN28" s="293">
        <f t="shared" si="33"/>
        <v>0</v>
      </c>
      <c r="BO28" s="296">
        <f t="shared" si="34"/>
        <v>0</v>
      </c>
      <c r="BP28" s="251">
        <f t="shared" si="35"/>
        <v>0</v>
      </c>
      <c r="BQ28" s="252"/>
      <c r="BR28" s="270"/>
      <c r="BS28" s="297"/>
      <c r="BT28" s="297"/>
      <c r="BU28" s="297"/>
      <c r="BV28" s="297"/>
      <c r="BW28" s="297"/>
      <c r="BX28" s="252"/>
      <c r="BY28" s="250">
        <f t="shared" si="36"/>
        <v>0</v>
      </c>
      <c r="BZ28" s="252"/>
      <c r="CA28" s="245">
        <f t="shared" si="37"/>
        <v>0</v>
      </c>
      <c r="CB28" s="244"/>
      <c r="CC28" s="241"/>
      <c r="CD28" s="241"/>
      <c r="CE28" s="241"/>
      <c r="CF28" s="241"/>
      <c r="CG28" s="241"/>
      <c r="CH28" s="241"/>
      <c r="CI28" s="241"/>
      <c r="CJ28" s="241"/>
      <c r="CK28" s="241"/>
      <c r="CL28" s="241"/>
      <c r="CM28" s="245">
        <f>SUM(CC28:CL28)</f>
        <v>0</v>
      </c>
      <c r="CN28" s="252"/>
      <c r="CO28" s="250">
        <f t="shared" si="59"/>
        <v>0</v>
      </c>
      <c r="CP28" s="246"/>
      <c r="CQ28" s="241"/>
    </row>
    <row r="29" spans="1:95" s="172" customFormat="1" ht="19.899999999999999" customHeight="1" thickTop="1" thickBot="1" x14ac:dyDescent="0.3">
      <c r="A29" s="485" t="s">
        <v>26</v>
      </c>
      <c r="B29" s="211" t="s">
        <v>117</v>
      </c>
      <c r="C29" s="241"/>
      <c r="D29" s="244"/>
      <c r="E29" s="241"/>
      <c r="F29" s="241"/>
      <c r="G29" s="241"/>
      <c r="H29" s="241"/>
      <c r="I29" s="241"/>
      <c r="J29" s="262">
        <f>E29+F29+G29+H29+I29</f>
        <v>0</v>
      </c>
      <c r="K29" s="246"/>
      <c r="L29" s="241"/>
      <c r="M29" s="241"/>
      <c r="N29" s="241"/>
      <c r="O29" s="241"/>
      <c r="P29" s="241"/>
      <c r="Q29" s="262">
        <f>L29+M29+N29+O29+P29</f>
        <v>0</v>
      </c>
      <c r="R29" s="246"/>
      <c r="S29" s="241"/>
      <c r="T29" s="293">
        <f t="shared" si="60"/>
        <v>0</v>
      </c>
      <c r="U29" s="294">
        <f t="shared" si="42"/>
        <v>0</v>
      </c>
      <c r="V29" s="241"/>
      <c r="W29" s="293">
        <f t="shared" si="6"/>
        <v>0</v>
      </c>
      <c r="X29" s="294">
        <f t="shared" si="7"/>
        <v>0</v>
      </c>
      <c r="Y29" s="241"/>
      <c r="Z29" s="293">
        <f t="shared" si="8"/>
        <v>0</v>
      </c>
      <c r="AA29" s="294">
        <f t="shared" si="9"/>
        <v>0</v>
      </c>
      <c r="AB29" s="241"/>
      <c r="AC29" s="293">
        <f t="shared" si="10"/>
        <v>0</v>
      </c>
      <c r="AD29" s="294">
        <f t="shared" si="11"/>
        <v>0</v>
      </c>
      <c r="AE29" s="241"/>
      <c r="AF29" s="293">
        <f t="shared" si="12"/>
        <v>0</v>
      </c>
      <c r="AG29" s="296">
        <f t="shared" si="13"/>
        <v>0</v>
      </c>
      <c r="AH29" s="251">
        <f t="shared" si="14"/>
        <v>0</v>
      </c>
      <c r="AI29" s="246"/>
      <c r="AJ29" s="241"/>
      <c r="AK29" s="293">
        <f t="shared" si="15"/>
        <v>0</v>
      </c>
      <c r="AL29" s="294">
        <f t="shared" si="16"/>
        <v>0</v>
      </c>
      <c r="AM29" s="241"/>
      <c r="AN29" s="293">
        <f t="shared" si="17"/>
        <v>0</v>
      </c>
      <c r="AO29" s="294">
        <f t="shared" si="18"/>
        <v>0</v>
      </c>
      <c r="AP29" s="241"/>
      <c r="AQ29" s="293">
        <f t="shared" si="19"/>
        <v>0</v>
      </c>
      <c r="AR29" s="294">
        <f t="shared" si="20"/>
        <v>0</v>
      </c>
      <c r="AS29" s="241"/>
      <c r="AT29" s="293">
        <f t="shared" si="51"/>
        <v>0</v>
      </c>
      <c r="AU29" s="294">
        <f t="shared" si="21"/>
        <v>0</v>
      </c>
      <c r="AV29" s="241"/>
      <c r="AW29" s="293">
        <f t="shared" si="22"/>
        <v>0</v>
      </c>
      <c r="AX29" s="296">
        <f t="shared" si="23"/>
        <v>0</v>
      </c>
      <c r="AY29" s="251">
        <f t="shared" si="24"/>
        <v>0</v>
      </c>
      <c r="AZ29" s="246"/>
      <c r="BA29" s="241"/>
      <c r="BB29" s="293">
        <f t="shared" si="25"/>
        <v>0</v>
      </c>
      <c r="BC29" s="294">
        <f t="shared" si="26"/>
        <v>0</v>
      </c>
      <c r="BD29" s="241"/>
      <c r="BE29" s="293">
        <f t="shared" si="27"/>
        <v>0</v>
      </c>
      <c r="BF29" s="294">
        <f t="shared" si="28"/>
        <v>0</v>
      </c>
      <c r="BG29" s="241"/>
      <c r="BH29" s="293">
        <f t="shared" si="29"/>
        <v>0</v>
      </c>
      <c r="BI29" s="294">
        <f t="shared" si="30"/>
        <v>0</v>
      </c>
      <c r="BJ29" s="241"/>
      <c r="BK29" s="293">
        <f t="shared" si="31"/>
        <v>0</v>
      </c>
      <c r="BL29" s="294">
        <f t="shared" si="32"/>
        <v>0</v>
      </c>
      <c r="BM29" s="317"/>
      <c r="BN29" s="293">
        <f t="shared" si="33"/>
        <v>0</v>
      </c>
      <c r="BO29" s="296">
        <f t="shared" si="34"/>
        <v>0</v>
      </c>
      <c r="BP29" s="251">
        <f t="shared" si="35"/>
        <v>0</v>
      </c>
      <c r="BQ29" s="252"/>
      <c r="BR29" s="270"/>
      <c r="BS29" s="297"/>
      <c r="BT29" s="297"/>
      <c r="BU29" s="297"/>
      <c r="BV29" s="297"/>
      <c r="BW29" s="297"/>
      <c r="BX29" s="252"/>
      <c r="BY29" s="250">
        <f t="shared" si="36"/>
        <v>0</v>
      </c>
      <c r="BZ29" s="252"/>
      <c r="CA29" s="245">
        <f t="shared" si="37"/>
        <v>0</v>
      </c>
      <c r="CB29" s="244"/>
      <c r="CC29" s="241"/>
      <c r="CD29" s="241"/>
      <c r="CE29" s="241"/>
      <c r="CF29" s="241"/>
      <c r="CG29" s="241"/>
      <c r="CH29" s="241"/>
      <c r="CI29" s="241"/>
      <c r="CJ29" s="241"/>
      <c r="CK29" s="241"/>
      <c r="CL29" s="241"/>
      <c r="CM29" s="245">
        <f t="shared" si="38"/>
        <v>0</v>
      </c>
      <c r="CN29" s="252"/>
      <c r="CO29" s="250">
        <f t="shared" si="59"/>
        <v>0</v>
      </c>
      <c r="CP29" s="246"/>
      <c r="CQ29" s="241"/>
    </row>
    <row r="30" spans="1:95" s="172" customFormat="1" ht="34.9" customHeight="1" thickTop="1" thickBot="1" x14ac:dyDescent="0.3">
      <c r="A30" s="485" t="s">
        <v>27</v>
      </c>
      <c r="B30" s="211" t="s">
        <v>28</v>
      </c>
      <c r="C30" s="241"/>
      <c r="D30" s="244"/>
      <c r="E30" s="241"/>
      <c r="F30" s="241"/>
      <c r="G30" s="241"/>
      <c r="H30" s="241"/>
      <c r="I30" s="241"/>
      <c r="J30" s="262">
        <f>E30+F30+G30+H30+I30</f>
        <v>0</v>
      </c>
      <c r="K30" s="246"/>
      <c r="L30" s="241"/>
      <c r="M30" s="241"/>
      <c r="N30" s="241"/>
      <c r="O30" s="241"/>
      <c r="P30" s="241"/>
      <c r="Q30" s="262">
        <f>L30+M30+N30+O30+P30</f>
        <v>0</v>
      </c>
      <c r="R30" s="246"/>
      <c r="S30" s="241"/>
      <c r="T30" s="293">
        <f t="shared" si="60"/>
        <v>0</v>
      </c>
      <c r="U30" s="294">
        <f t="shared" si="42"/>
        <v>0</v>
      </c>
      <c r="V30" s="241"/>
      <c r="W30" s="293">
        <f t="shared" si="6"/>
        <v>0</v>
      </c>
      <c r="X30" s="294">
        <f t="shared" si="7"/>
        <v>0</v>
      </c>
      <c r="Y30" s="241"/>
      <c r="Z30" s="293">
        <f t="shared" si="8"/>
        <v>0</v>
      </c>
      <c r="AA30" s="294">
        <f t="shared" si="9"/>
        <v>0</v>
      </c>
      <c r="AB30" s="241"/>
      <c r="AC30" s="293">
        <f t="shared" si="10"/>
        <v>0</v>
      </c>
      <c r="AD30" s="294">
        <f t="shared" si="11"/>
        <v>0</v>
      </c>
      <c r="AE30" s="241"/>
      <c r="AF30" s="293">
        <f t="shared" si="12"/>
        <v>0</v>
      </c>
      <c r="AG30" s="296">
        <f t="shared" si="13"/>
        <v>0</v>
      </c>
      <c r="AH30" s="251">
        <f t="shared" si="14"/>
        <v>0</v>
      </c>
      <c r="AI30" s="246"/>
      <c r="AJ30" s="241"/>
      <c r="AK30" s="293">
        <f t="shared" si="15"/>
        <v>0</v>
      </c>
      <c r="AL30" s="294">
        <f t="shared" si="16"/>
        <v>0</v>
      </c>
      <c r="AM30" s="241"/>
      <c r="AN30" s="293">
        <f t="shared" si="17"/>
        <v>0</v>
      </c>
      <c r="AO30" s="294">
        <f t="shared" si="18"/>
        <v>0</v>
      </c>
      <c r="AP30" s="241"/>
      <c r="AQ30" s="293">
        <f t="shared" si="19"/>
        <v>0</v>
      </c>
      <c r="AR30" s="294">
        <f t="shared" si="20"/>
        <v>0</v>
      </c>
      <c r="AS30" s="241"/>
      <c r="AT30" s="293">
        <f t="shared" si="51"/>
        <v>0</v>
      </c>
      <c r="AU30" s="294">
        <f t="shared" si="21"/>
        <v>0</v>
      </c>
      <c r="AV30" s="241"/>
      <c r="AW30" s="293">
        <f t="shared" si="22"/>
        <v>0</v>
      </c>
      <c r="AX30" s="296">
        <f t="shared" si="23"/>
        <v>0</v>
      </c>
      <c r="AY30" s="251">
        <f t="shared" si="24"/>
        <v>0</v>
      </c>
      <c r="AZ30" s="246"/>
      <c r="BA30" s="241"/>
      <c r="BB30" s="293">
        <f t="shared" si="25"/>
        <v>0</v>
      </c>
      <c r="BC30" s="294">
        <f t="shared" si="26"/>
        <v>0</v>
      </c>
      <c r="BD30" s="241"/>
      <c r="BE30" s="293">
        <f t="shared" si="27"/>
        <v>0</v>
      </c>
      <c r="BF30" s="294">
        <f t="shared" si="28"/>
        <v>0</v>
      </c>
      <c r="BG30" s="241"/>
      <c r="BH30" s="293">
        <f t="shared" si="29"/>
        <v>0</v>
      </c>
      <c r="BI30" s="294">
        <f t="shared" si="30"/>
        <v>0</v>
      </c>
      <c r="BJ30" s="241"/>
      <c r="BK30" s="293">
        <f t="shared" si="31"/>
        <v>0</v>
      </c>
      <c r="BL30" s="294">
        <f t="shared" si="32"/>
        <v>0</v>
      </c>
      <c r="BM30" s="317"/>
      <c r="BN30" s="293">
        <f t="shared" si="33"/>
        <v>0</v>
      </c>
      <c r="BO30" s="296">
        <f t="shared" si="34"/>
        <v>0</v>
      </c>
      <c r="BP30" s="251">
        <f t="shared" si="35"/>
        <v>0</v>
      </c>
      <c r="BQ30" s="252"/>
      <c r="BR30" s="270"/>
      <c r="BS30" s="297"/>
      <c r="BT30" s="297"/>
      <c r="BU30" s="297"/>
      <c r="BV30" s="297"/>
      <c r="BW30" s="297"/>
      <c r="BX30" s="252"/>
      <c r="BY30" s="250">
        <f t="shared" si="36"/>
        <v>0</v>
      </c>
      <c r="BZ30" s="252"/>
      <c r="CA30" s="245">
        <f t="shared" si="37"/>
        <v>0</v>
      </c>
      <c r="CB30" s="244"/>
      <c r="CC30" s="241"/>
      <c r="CD30" s="241"/>
      <c r="CE30" s="241"/>
      <c r="CF30" s="241"/>
      <c r="CG30" s="241"/>
      <c r="CH30" s="241"/>
      <c r="CI30" s="241"/>
      <c r="CJ30" s="241"/>
      <c r="CK30" s="241"/>
      <c r="CL30" s="241"/>
      <c r="CM30" s="245">
        <f t="shared" si="38"/>
        <v>0</v>
      </c>
      <c r="CN30" s="252"/>
      <c r="CO30" s="250">
        <f t="shared" si="59"/>
        <v>0</v>
      </c>
      <c r="CP30" s="246"/>
      <c r="CQ30" s="241"/>
    </row>
    <row r="31" spans="1:95" s="154" customFormat="1" ht="19.899999999999999" customHeight="1" thickTop="1" thickBot="1" x14ac:dyDescent="0.3">
      <c r="A31" s="486">
        <v>2</v>
      </c>
      <c r="B31" s="212" t="s">
        <v>13</v>
      </c>
      <c r="C31" s="256">
        <f>C32+C33</f>
        <v>0</v>
      </c>
      <c r="D31" s="240"/>
      <c r="E31" s="299">
        <f t="shared" ref="E31:I31" si="119">E32+E33</f>
        <v>0</v>
      </c>
      <c r="F31" s="277">
        <f t="shared" si="119"/>
        <v>0</v>
      </c>
      <c r="G31" s="277">
        <f t="shared" si="119"/>
        <v>0</v>
      </c>
      <c r="H31" s="277">
        <f t="shared" si="119"/>
        <v>0</v>
      </c>
      <c r="I31" s="277">
        <f t="shared" si="119"/>
        <v>0</v>
      </c>
      <c r="J31" s="257">
        <f>E31+F31+G31+H31+I31</f>
        <v>0</v>
      </c>
      <c r="K31" s="240"/>
      <c r="L31" s="299">
        <f t="shared" ref="L31:P31" si="120">L32+L33</f>
        <v>0</v>
      </c>
      <c r="M31" s="277">
        <f t="shared" si="120"/>
        <v>0</v>
      </c>
      <c r="N31" s="277">
        <f t="shared" si="120"/>
        <v>0</v>
      </c>
      <c r="O31" s="277">
        <f t="shared" si="120"/>
        <v>0</v>
      </c>
      <c r="P31" s="277">
        <f t="shared" si="120"/>
        <v>0</v>
      </c>
      <c r="Q31" s="257">
        <f>L31+M31+N31+O31+P31</f>
        <v>0</v>
      </c>
      <c r="R31" s="240"/>
      <c r="S31" s="300">
        <f t="shared" ref="S31" si="121">S32+S33</f>
        <v>0</v>
      </c>
      <c r="T31" s="301">
        <f t="shared" si="60"/>
        <v>0</v>
      </c>
      <c r="U31" s="302">
        <f t="shared" si="42"/>
        <v>0</v>
      </c>
      <c r="V31" s="300">
        <f t="shared" ref="V31" si="122">V32+V33</f>
        <v>0</v>
      </c>
      <c r="W31" s="301">
        <f t="shared" si="6"/>
        <v>0</v>
      </c>
      <c r="X31" s="302">
        <f t="shared" si="7"/>
        <v>0</v>
      </c>
      <c r="Y31" s="300">
        <f t="shared" ref="Y31" si="123">Y32+Y33</f>
        <v>0</v>
      </c>
      <c r="Z31" s="301">
        <f t="shared" si="8"/>
        <v>0</v>
      </c>
      <c r="AA31" s="302">
        <f t="shared" si="9"/>
        <v>0</v>
      </c>
      <c r="AB31" s="300">
        <f t="shared" ref="AB31" si="124">AB32+AB33</f>
        <v>0</v>
      </c>
      <c r="AC31" s="301">
        <f t="shared" si="10"/>
        <v>0</v>
      </c>
      <c r="AD31" s="302">
        <f t="shared" si="11"/>
        <v>0</v>
      </c>
      <c r="AE31" s="300">
        <f t="shared" ref="AE31" si="125">AE32+AE33</f>
        <v>0</v>
      </c>
      <c r="AF31" s="301">
        <f t="shared" si="12"/>
        <v>0</v>
      </c>
      <c r="AG31" s="302">
        <f t="shared" si="13"/>
        <v>0</v>
      </c>
      <c r="AH31" s="257">
        <f t="shared" si="14"/>
        <v>0</v>
      </c>
      <c r="AI31" s="240"/>
      <c r="AJ31" s="300">
        <f t="shared" ref="AJ31" si="126">AJ32+AJ33</f>
        <v>0</v>
      </c>
      <c r="AK31" s="301">
        <f t="shared" si="15"/>
        <v>0</v>
      </c>
      <c r="AL31" s="302">
        <f t="shared" si="16"/>
        <v>0</v>
      </c>
      <c r="AM31" s="300">
        <f t="shared" ref="AM31" si="127">AM32+AM33</f>
        <v>0</v>
      </c>
      <c r="AN31" s="301">
        <f t="shared" si="17"/>
        <v>0</v>
      </c>
      <c r="AO31" s="302">
        <f t="shared" si="18"/>
        <v>0</v>
      </c>
      <c r="AP31" s="300">
        <f t="shared" ref="AP31" si="128">AP32+AP33</f>
        <v>0</v>
      </c>
      <c r="AQ31" s="301">
        <f t="shared" si="19"/>
        <v>0</v>
      </c>
      <c r="AR31" s="302">
        <f t="shared" si="20"/>
        <v>0</v>
      </c>
      <c r="AS31" s="300">
        <f t="shared" ref="AS31" si="129">AS32+AS33</f>
        <v>0</v>
      </c>
      <c r="AT31" s="301">
        <f t="shared" si="51"/>
        <v>0</v>
      </c>
      <c r="AU31" s="302">
        <f t="shared" si="21"/>
        <v>0</v>
      </c>
      <c r="AV31" s="300">
        <f t="shared" ref="AV31" si="130">AV32+AV33</f>
        <v>0</v>
      </c>
      <c r="AW31" s="301">
        <f t="shared" si="22"/>
        <v>0</v>
      </c>
      <c r="AX31" s="302">
        <f t="shared" si="23"/>
        <v>0</v>
      </c>
      <c r="AY31" s="257">
        <f t="shared" si="24"/>
        <v>0</v>
      </c>
      <c r="AZ31" s="240"/>
      <c r="BA31" s="300">
        <f t="shared" ref="BA31" si="131">BA32+BA33</f>
        <v>0</v>
      </c>
      <c r="BB31" s="301">
        <f t="shared" si="25"/>
        <v>0</v>
      </c>
      <c r="BC31" s="302">
        <f t="shared" si="26"/>
        <v>0</v>
      </c>
      <c r="BD31" s="300">
        <f t="shared" ref="BD31" si="132">BD32+BD33</f>
        <v>0</v>
      </c>
      <c r="BE31" s="301">
        <f t="shared" si="27"/>
        <v>0</v>
      </c>
      <c r="BF31" s="302">
        <f t="shared" si="28"/>
        <v>0</v>
      </c>
      <c r="BG31" s="300">
        <f t="shared" ref="BG31" si="133">BG32+BG33</f>
        <v>0</v>
      </c>
      <c r="BH31" s="301">
        <f t="shared" si="29"/>
        <v>0</v>
      </c>
      <c r="BI31" s="302">
        <f t="shared" si="30"/>
        <v>0</v>
      </c>
      <c r="BJ31" s="300">
        <f t="shared" ref="BJ31" si="134">BJ32+BJ33</f>
        <v>0</v>
      </c>
      <c r="BK31" s="301">
        <f t="shared" si="31"/>
        <v>0</v>
      </c>
      <c r="BL31" s="302">
        <f t="shared" si="32"/>
        <v>0</v>
      </c>
      <c r="BM31" s="300">
        <f t="shared" ref="BM31" si="135">BM32+BM33</f>
        <v>0</v>
      </c>
      <c r="BN31" s="301">
        <f t="shared" si="33"/>
        <v>0</v>
      </c>
      <c r="BO31" s="302">
        <f t="shared" si="34"/>
        <v>0</v>
      </c>
      <c r="BP31" s="257">
        <f t="shared" si="35"/>
        <v>0</v>
      </c>
      <c r="BQ31" s="240"/>
      <c r="BR31" s="273"/>
      <c r="BS31" s="303"/>
      <c r="BT31" s="303"/>
      <c r="BU31" s="303"/>
      <c r="BV31" s="303"/>
      <c r="BW31" s="303"/>
      <c r="BX31" s="240"/>
      <c r="BY31" s="259">
        <f t="shared" si="36"/>
        <v>0</v>
      </c>
      <c r="BZ31" s="240"/>
      <c r="CA31" s="304">
        <f t="shared" si="37"/>
        <v>0</v>
      </c>
      <c r="CB31" s="260"/>
      <c r="CC31" s="256">
        <f t="shared" ref="CC31:CL31" si="136">CC32+CC33</f>
        <v>0</v>
      </c>
      <c r="CD31" s="256">
        <f t="shared" si="136"/>
        <v>0</v>
      </c>
      <c r="CE31" s="256">
        <f t="shared" si="136"/>
        <v>0</v>
      </c>
      <c r="CF31" s="256">
        <f t="shared" si="136"/>
        <v>0</v>
      </c>
      <c r="CG31" s="256">
        <f t="shared" si="136"/>
        <v>0</v>
      </c>
      <c r="CH31" s="256">
        <f t="shared" si="136"/>
        <v>0</v>
      </c>
      <c r="CI31" s="256">
        <f t="shared" si="136"/>
        <v>0</v>
      </c>
      <c r="CJ31" s="256">
        <f t="shared" si="136"/>
        <v>0</v>
      </c>
      <c r="CK31" s="256">
        <f t="shared" si="136"/>
        <v>0</v>
      </c>
      <c r="CL31" s="256">
        <f t="shared" si="136"/>
        <v>0</v>
      </c>
      <c r="CM31" s="259">
        <f t="shared" si="38"/>
        <v>0</v>
      </c>
      <c r="CN31" s="240"/>
      <c r="CO31" s="259">
        <f t="shared" si="59"/>
        <v>0</v>
      </c>
      <c r="CP31" s="233"/>
      <c r="CQ31" s="261"/>
    </row>
    <row r="32" spans="1:95" s="172" customFormat="1" ht="19.899999999999999" customHeight="1" thickTop="1" thickBot="1" x14ac:dyDescent="0.3">
      <c r="A32" s="485" t="s">
        <v>123</v>
      </c>
      <c r="B32" s="211" t="s">
        <v>15</v>
      </c>
      <c r="C32" s="241"/>
      <c r="D32" s="244"/>
      <c r="E32" s="241"/>
      <c r="F32" s="241"/>
      <c r="G32" s="241"/>
      <c r="H32" s="241"/>
      <c r="I32" s="241"/>
      <c r="J32" s="262">
        <f>E32+F32+G32+H32+I32</f>
        <v>0</v>
      </c>
      <c r="K32" s="246"/>
      <c r="L32" s="241"/>
      <c r="M32" s="241"/>
      <c r="N32" s="241"/>
      <c r="O32" s="241"/>
      <c r="P32" s="241"/>
      <c r="Q32" s="262">
        <f>L32+M32+N32+O32+P32</f>
        <v>0</v>
      </c>
      <c r="R32" s="246"/>
      <c r="S32" s="241"/>
      <c r="T32" s="293">
        <f t="shared" si="60"/>
        <v>0</v>
      </c>
      <c r="U32" s="294">
        <f t="shared" si="42"/>
        <v>0</v>
      </c>
      <c r="V32" s="241"/>
      <c r="W32" s="293">
        <f t="shared" si="6"/>
        <v>0</v>
      </c>
      <c r="X32" s="294">
        <f t="shared" si="7"/>
        <v>0</v>
      </c>
      <c r="Y32" s="241"/>
      <c r="Z32" s="293">
        <f t="shared" si="8"/>
        <v>0</v>
      </c>
      <c r="AA32" s="294">
        <f t="shared" si="9"/>
        <v>0</v>
      </c>
      <c r="AB32" s="241"/>
      <c r="AC32" s="293">
        <f t="shared" si="10"/>
        <v>0</v>
      </c>
      <c r="AD32" s="294">
        <f t="shared" si="11"/>
        <v>0</v>
      </c>
      <c r="AE32" s="241"/>
      <c r="AF32" s="293">
        <f t="shared" si="12"/>
        <v>0</v>
      </c>
      <c r="AG32" s="296">
        <f t="shared" si="13"/>
        <v>0</v>
      </c>
      <c r="AH32" s="251">
        <f t="shared" si="14"/>
        <v>0</v>
      </c>
      <c r="AI32" s="246"/>
      <c r="AJ32" s="241"/>
      <c r="AK32" s="293">
        <f t="shared" si="15"/>
        <v>0</v>
      </c>
      <c r="AL32" s="294">
        <f t="shared" si="16"/>
        <v>0</v>
      </c>
      <c r="AM32" s="241"/>
      <c r="AN32" s="293">
        <f t="shared" si="17"/>
        <v>0</v>
      </c>
      <c r="AO32" s="294">
        <f t="shared" si="18"/>
        <v>0</v>
      </c>
      <c r="AP32" s="241"/>
      <c r="AQ32" s="293">
        <f t="shared" si="19"/>
        <v>0</v>
      </c>
      <c r="AR32" s="294">
        <f t="shared" si="20"/>
        <v>0</v>
      </c>
      <c r="AS32" s="241"/>
      <c r="AT32" s="293">
        <f t="shared" si="51"/>
        <v>0</v>
      </c>
      <c r="AU32" s="294">
        <f t="shared" si="21"/>
        <v>0</v>
      </c>
      <c r="AV32" s="241"/>
      <c r="AW32" s="293">
        <f t="shared" si="22"/>
        <v>0</v>
      </c>
      <c r="AX32" s="296">
        <f t="shared" si="23"/>
        <v>0</v>
      </c>
      <c r="AY32" s="251">
        <f t="shared" si="24"/>
        <v>0</v>
      </c>
      <c r="AZ32" s="246"/>
      <c r="BA32" s="241"/>
      <c r="BB32" s="293">
        <f t="shared" si="25"/>
        <v>0</v>
      </c>
      <c r="BC32" s="294">
        <f t="shared" si="26"/>
        <v>0</v>
      </c>
      <c r="BD32" s="241"/>
      <c r="BE32" s="293">
        <f t="shared" si="27"/>
        <v>0</v>
      </c>
      <c r="BF32" s="294">
        <f t="shared" si="28"/>
        <v>0</v>
      </c>
      <c r="BG32" s="241"/>
      <c r="BH32" s="293">
        <f t="shared" si="29"/>
        <v>0</v>
      </c>
      <c r="BI32" s="294">
        <f t="shared" si="30"/>
        <v>0</v>
      </c>
      <c r="BJ32" s="241"/>
      <c r="BK32" s="293">
        <f t="shared" si="31"/>
        <v>0</v>
      </c>
      <c r="BL32" s="294">
        <f t="shared" si="32"/>
        <v>0</v>
      </c>
      <c r="BM32" s="241"/>
      <c r="BN32" s="293">
        <f t="shared" si="33"/>
        <v>0</v>
      </c>
      <c r="BO32" s="296">
        <f t="shared" si="34"/>
        <v>0</v>
      </c>
      <c r="BP32" s="251">
        <f t="shared" si="35"/>
        <v>0</v>
      </c>
      <c r="BQ32" s="252"/>
      <c r="BR32" s="327"/>
      <c r="BS32" s="328"/>
      <c r="BT32" s="328"/>
      <c r="BU32" s="328"/>
      <c r="BV32" s="328"/>
      <c r="BW32" s="324"/>
      <c r="BX32" s="252"/>
      <c r="BY32" s="325">
        <f t="shared" si="36"/>
        <v>0</v>
      </c>
      <c r="BZ32" s="252"/>
      <c r="CA32" s="326">
        <f t="shared" si="37"/>
        <v>0</v>
      </c>
      <c r="CB32" s="244"/>
      <c r="CC32" s="241"/>
      <c r="CD32" s="241"/>
      <c r="CE32" s="241"/>
      <c r="CF32" s="241"/>
      <c r="CG32" s="241"/>
      <c r="CH32" s="241"/>
      <c r="CI32" s="241"/>
      <c r="CJ32" s="241"/>
      <c r="CK32" s="241"/>
      <c r="CL32" s="241"/>
      <c r="CM32" s="245">
        <f t="shared" si="38"/>
        <v>0</v>
      </c>
      <c r="CN32" s="252"/>
      <c r="CO32" s="250">
        <f t="shared" si="59"/>
        <v>0</v>
      </c>
      <c r="CP32" s="246"/>
      <c r="CQ32" s="241"/>
    </row>
    <row r="33" spans="1:95" s="172" customFormat="1" ht="34.9" customHeight="1" thickTop="1" thickBot="1" x14ac:dyDescent="0.3">
      <c r="A33" s="485" t="s">
        <v>124</v>
      </c>
      <c r="B33" s="211" t="s">
        <v>118</v>
      </c>
      <c r="C33" s="241"/>
      <c r="D33" s="244"/>
      <c r="E33" s="241"/>
      <c r="F33" s="241"/>
      <c r="G33" s="241"/>
      <c r="H33" s="241"/>
      <c r="I33" s="241"/>
      <c r="J33" s="262">
        <f t="shared" si="1"/>
        <v>0</v>
      </c>
      <c r="K33" s="246"/>
      <c r="L33" s="241"/>
      <c r="M33" s="241"/>
      <c r="N33" s="241"/>
      <c r="O33" s="241"/>
      <c r="P33" s="241"/>
      <c r="Q33" s="262">
        <f t="shared" ref="Q33:Q34" si="137">L33+M33+N33+O33+P33</f>
        <v>0</v>
      </c>
      <c r="R33" s="246"/>
      <c r="S33" s="241"/>
      <c r="T33" s="293">
        <f t="shared" si="60"/>
        <v>0</v>
      </c>
      <c r="U33" s="294">
        <f t="shared" si="42"/>
        <v>0</v>
      </c>
      <c r="V33" s="241"/>
      <c r="W33" s="293">
        <f t="shared" si="6"/>
        <v>0</v>
      </c>
      <c r="X33" s="294">
        <f t="shared" si="7"/>
        <v>0</v>
      </c>
      <c r="Y33" s="241"/>
      <c r="Z33" s="293">
        <f t="shared" si="8"/>
        <v>0</v>
      </c>
      <c r="AA33" s="294">
        <f t="shared" si="9"/>
        <v>0</v>
      </c>
      <c r="AB33" s="241"/>
      <c r="AC33" s="293">
        <f t="shared" si="10"/>
        <v>0</v>
      </c>
      <c r="AD33" s="294">
        <f t="shared" si="11"/>
        <v>0</v>
      </c>
      <c r="AE33" s="241"/>
      <c r="AF33" s="293">
        <f t="shared" si="12"/>
        <v>0</v>
      </c>
      <c r="AG33" s="296">
        <f t="shared" si="13"/>
        <v>0</v>
      </c>
      <c r="AH33" s="251">
        <f t="shared" si="14"/>
        <v>0</v>
      </c>
      <c r="AI33" s="246"/>
      <c r="AJ33" s="241"/>
      <c r="AK33" s="293">
        <f t="shared" si="15"/>
        <v>0</v>
      </c>
      <c r="AL33" s="294">
        <f t="shared" si="16"/>
        <v>0</v>
      </c>
      <c r="AM33" s="241"/>
      <c r="AN33" s="293">
        <f t="shared" si="17"/>
        <v>0</v>
      </c>
      <c r="AO33" s="294">
        <f t="shared" si="18"/>
        <v>0</v>
      </c>
      <c r="AP33" s="241"/>
      <c r="AQ33" s="293">
        <f t="shared" si="19"/>
        <v>0</v>
      </c>
      <c r="AR33" s="294">
        <f t="shared" si="20"/>
        <v>0</v>
      </c>
      <c r="AS33" s="241"/>
      <c r="AT33" s="293">
        <f t="shared" si="51"/>
        <v>0</v>
      </c>
      <c r="AU33" s="294">
        <f t="shared" si="21"/>
        <v>0</v>
      </c>
      <c r="AV33" s="241"/>
      <c r="AW33" s="293">
        <f t="shared" si="22"/>
        <v>0</v>
      </c>
      <c r="AX33" s="296">
        <f t="shared" si="23"/>
        <v>0</v>
      </c>
      <c r="AY33" s="251">
        <f t="shared" si="24"/>
        <v>0</v>
      </c>
      <c r="AZ33" s="246"/>
      <c r="BA33" s="241"/>
      <c r="BB33" s="293">
        <f t="shared" si="25"/>
        <v>0</v>
      </c>
      <c r="BC33" s="294">
        <f t="shared" si="26"/>
        <v>0</v>
      </c>
      <c r="BD33" s="241"/>
      <c r="BE33" s="293">
        <f t="shared" si="27"/>
        <v>0</v>
      </c>
      <c r="BF33" s="294">
        <f t="shared" si="28"/>
        <v>0</v>
      </c>
      <c r="BG33" s="241"/>
      <c r="BH33" s="293">
        <f t="shared" si="29"/>
        <v>0</v>
      </c>
      <c r="BI33" s="294">
        <f t="shared" si="30"/>
        <v>0</v>
      </c>
      <c r="BJ33" s="241"/>
      <c r="BK33" s="293">
        <f t="shared" si="31"/>
        <v>0</v>
      </c>
      <c r="BL33" s="294">
        <f t="shared" si="32"/>
        <v>0</v>
      </c>
      <c r="BM33" s="241"/>
      <c r="BN33" s="293">
        <f t="shared" si="33"/>
        <v>0</v>
      </c>
      <c r="BO33" s="296">
        <f t="shared" si="34"/>
        <v>0</v>
      </c>
      <c r="BP33" s="251">
        <f t="shared" si="35"/>
        <v>0</v>
      </c>
      <c r="BQ33" s="252"/>
      <c r="BR33" s="329"/>
      <c r="BS33" s="329"/>
      <c r="BT33" s="329"/>
      <c r="BU33" s="329"/>
      <c r="BV33" s="327"/>
      <c r="BW33" s="324"/>
      <c r="BX33" s="252"/>
      <c r="BY33" s="325">
        <f t="shared" si="36"/>
        <v>0</v>
      </c>
      <c r="BZ33" s="252"/>
      <c r="CA33" s="318">
        <f t="shared" si="37"/>
        <v>0</v>
      </c>
      <c r="CB33" s="246"/>
      <c r="CC33" s="241"/>
      <c r="CD33" s="241"/>
      <c r="CE33" s="241"/>
      <c r="CF33" s="241"/>
      <c r="CG33" s="241"/>
      <c r="CH33" s="241"/>
      <c r="CI33" s="241"/>
      <c r="CJ33" s="241"/>
      <c r="CK33" s="241"/>
      <c r="CL33" s="241"/>
      <c r="CM33" s="245">
        <f t="shared" si="38"/>
        <v>0</v>
      </c>
      <c r="CN33" s="252"/>
      <c r="CO33" s="250">
        <f t="shared" si="59"/>
        <v>0</v>
      </c>
      <c r="CP33" s="246"/>
      <c r="CQ33" s="241"/>
    </row>
    <row r="34" spans="1:95" s="154" customFormat="1" ht="19.899999999999999" customHeight="1" thickTop="1" thickBot="1" x14ac:dyDescent="0.3">
      <c r="A34" s="488">
        <v>3</v>
      </c>
      <c r="B34" s="215" t="s">
        <v>35</v>
      </c>
      <c r="C34" s="261"/>
      <c r="D34" s="231"/>
      <c r="E34" s="261"/>
      <c r="F34" s="261"/>
      <c r="G34" s="261"/>
      <c r="H34" s="261"/>
      <c r="I34" s="261"/>
      <c r="J34" s="330">
        <f t="shared" si="1"/>
        <v>0</v>
      </c>
      <c r="K34" s="233"/>
      <c r="L34" s="261"/>
      <c r="M34" s="261"/>
      <c r="N34" s="261"/>
      <c r="O34" s="261"/>
      <c r="P34" s="261"/>
      <c r="Q34" s="330">
        <f t="shared" si="137"/>
        <v>0</v>
      </c>
      <c r="R34" s="233"/>
      <c r="S34" s="261"/>
      <c r="T34" s="331">
        <f t="shared" si="60"/>
        <v>0</v>
      </c>
      <c r="U34" s="332">
        <f t="shared" si="42"/>
        <v>0</v>
      </c>
      <c r="V34" s="261"/>
      <c r="W34" s="331">
        <f t="shared" si="6"/>
        <v>0</v>
      </c>
      <c r="X34" s="332">
        <f t="shared" si="7"/>
        <v>0</v>
      </c>
      <c r="Y34" s="261"/>
      <c r="Z34" s="331">
        <f t="shared" si="8"/>
        <v>0</v>
      </c>
      <c r="AA34" s="332">
        <f t="shared" si="9"/>
        <v>0</v>
      </c>
      <c r="AB34" s="261"/>
      <c r="AC34" s="331">
        <f t="shared" si="10"/>
        <v>0</v>
      </c>
      <c r="AD34" s="332">
        <f t="shared" si="11"/>
        <v>0</v>
      </c>
      <c r="AE34" s="261"/>
      <c r="AF34" s="331">
        <f t="shared" si="12"/>
        <v>0</v>
      </c>
      <c r="AG34" s="302">
        <f t="shared" si="13"/>
        <v>0</v>
      </c>
      <c r="AH34" s="257">
        <f t="shared" si="14"/>
        <v>0</v>
      </c>
      <c r="AI34" s="233"/>
      <c r="AJ34" s="261"/>
      <c r="AK34" s="331">
        <f t="shared" si="15"/>
        <v>0</v>
      </c>
      <c r="AL34" s="332">
        <f t="shared" si="16"/>
        <v>0</v>
      </c>
      <c r="AM34" s="261"/>
      <c r="AN34" s="331">
        <f t="shared" si="17"/>
        <v>0</v>
      </c>
      <c r="AO34" s="332">
        <f t="shared" si="18"/>
        <v>0</v>
      </c>
      <c r="AP34" s="261"/>
      <c r="AQ34" s="331">
        <f t="shared" si="19"/>
        <v>0</v>
      </c>
      <c r="AR34" s="332">
        <f t="shared" si="20"/>
        <v>0</v>
      </c>
      <c r="AS34" s="261"/>
      <c r="AT34" s="331">
        <f t="shared" si="51"/>
        <v>0</v>
      </c>
      <c r="AU34" s="332">
        <f t="shared" si="21"/>
        <v>0</v>
      </c>
      <c r="AV34" s="261"/>
      <c r="AW34" s="331">
        <f t="shared" si="22"/>
        <v>0</v>
      </c>
      <c r="AX34" s="302">
        <f t="shared" si="23"/>
        <v>0</v>
      </c>
      <c r="AY34" s="257">
        <f t="shared" si="24"/>
        <v>0</v>
      </c>
      <c r="AZ34" s="233"/>
      <c r="BA34" s="261"/>
      <c r="BB34" s="331">
        <f t="shared" si="25"/>
        <v>0</v>
      </c>
      <c r="BC34" s="332">
        <f t="shared" si="26"/>
        <v>0</v>
      </c>
      <c r="BD34" s="261"/>
      <c r="BE34" s="331">
        <f t="shared" si="27"/>
        <v>0</v>
      </c>
      <c r="BF34" s="332">
        <f t="shared" si="28"/>
        <v>0</v>
      </c>
      <c r="BG34" s="261"/>
      <c r="BH34" s="331">
        <f t="shared" si="29"/>
        <v>0</v>
      </c>
      <c r="BI34" s="332">
        <f t="shared" si="30"/>
        <v>0</v>
      </c>
      <c r="BJ34" s="261"/>
      <c r="BK34" s="331">
        <f t="shared" si="31"/>
        <v>0</v>
      </c>
      <c r="BL34" s="332">
        <f t="shared" si="32"/>
        <v>0</v>
      </c>
      <c r="BM34" s="261"/>
      <c r="BN34" s="331">
        <f t="shared" si="33"/>
        <v>0</v>
      </c>
      <c r="BO34" s="302">
        <f t="shared" si="34"/>
        <v>0</v>
      </c>
      <c r="BP34" s="257">
        <f t="shared" si="35"/>
        <v>0</v>
      </c>
      <c r="BQ34" s="240"/>
      <c r="BR34" s="272"/>
      <c r="BS34" s="272"/>
      <c r="BT34" s="272"/>
      <c r="BU34" s="272"/>
      <c r="BV34" s="273"/>
      <c r="BW34" s="303"/>
      <c r="BX34" s="240"/>
      <c r="BY34" s="259">
        <f t="shared" si="36"/>
        <v>0</v>
      </c>
      <c r="BZ34" s="240"/>
      <c r="CA34" s="330">
        <f t="shared" si="37"/>
        <v>0</v>
      </c>
      <c r="CB34" s="233"/>
      <c r="CC34" s="261"/>
      <c r="CD34" s="261"/>
      <c r="CE34" s="261"/>
      <c r="CF34" s="261"/>
      <c r="CG34" s="261"/>
      <c r="CH34" s="261"/>
      <c r="CI34" s="261"/>
      <c r="CJ34" s="261"/>
      <c r="CK34" s="261"/>
      <c r="CL34" s="261"/>
      <c r="CM34" s="304">
        <f t="shared" si="38"/>
        <v>0</v>
      </c>
      <c r="CN34" s="240"/>
      <c r="CO34" s="259">
        <f t="shared" si="59"/>
        <v>0</v>
      </c>
      <c r="CP34" s="233"/>
      <c r="CQ34" s="261"/>
    </row>
    <row r="35" spans="1:95" s="154" customFormat="1" ht="34.9" customHeight="1" thickTop="1" thickBot="1" x14ac:dyDescent="0.3">
      <c r="A35" s="486">
        <v>4</v>
      </c>
      <c r="B35" s="216" t="s">
        <v>219</v>
      </c>
      <c r="C35" s="261"/>
      <c r="D35" s="231"/>
      <c r="E35" s="261"/>
      <c r="F35" s="261"/>
      <c r="G35" s="261"/>
      <c r="H35" s="261"/>
      <c r="I35" s="261"/>
      <c r="J35" s="330">
        <f>E35+F35+G35+H35+I35</f>
        <v>0</v>
      </c>
      <c r="K35" s="233"/>
      <c r="L35" s="261"/>
      <c r="M35" s="261"/>
      <c r="N35" s="261"/>
      <c r="O35" s="261"/>
      <c r="P35" s="261"/>
      <c r="Q35" s="330">
        <f>L35+M35+N35+O35+P35</f>
        <v>0</v>
      </c>
      <c r="R35" s="233"/>
      <c r="S35" s="261"/>
      <c r="T35" s="331">
        <f t="shared" si="60"/>
        <v>0</v>
      </c>
      <c r="U35" s="333">
        <f t="shared" si="42"/>
        <v>0</v>
      </c>
      <c r="V35" s="261"/>
      <c r="W35" s="331">
        <f t="shared" si="6"/>
        <v>0</v>
      </c>
      <c r="X35" s="333">
        <f t="shared" si="7"/>
        <v>0</v>
      </c>
      <c r="Y35" s="261"/>
      <c r="Z35" s="331">
        <f t="shared" si="8"/>
        <v>0</v>
      </c>
      <c r="AA35" s="333">
        <f t="shared" si="9"/>
        <v>0</v>
      </c>
      <c r="AB35" s="261"/>
      <c r="AC35" s="331">
        <f t="shared" si="10"/>
        <v>0</v>
      </c>
      <c r="AD35" s="333">
        <f t="shared" si="11"/>
        <v>0</v>
      </c>
      <c r="AE35" s="261"/>
      <c r="AF35" s="331">
        <f t="shared" si="12"/>
        <v>0</v>
      </c>
      <c r="AG35" s="334">
        <f t="shared" si="13"/>
        <v>0</v>
      </c>
      <c r="AH35" s="257">
        <f>U35+X35+AA35+AD35+AG35</f>
        <v>0</v>
      </c>
      <c r="AI35" s="233"/>
      <c r="AJ35" s="261"/>
      <c r="AK35" s="331">
        <f t="shared" si="15"/>
        <v>0</v>
      </c>
      <c r="AL35" s="333">
        <f t="shared" si="16"/>
        <v>0</v>
      </c>
      <c r="AM35" s="261"/>
      <c r="AN35" s="331">
        <f t="shared" si="17"/>
        <v>0</v>
      </c>
      <c r="AO35" s="333">
        <f t="shared" si="18"/>
        <v>0</v>
      </c>
      <c r="AP35" s="261"/>
      <c r="AQ35" s="331">
        <f t="shared" si="19"/>
        <v>0</v>
      </c>
      <c r="AR35" s="333">
        <f t="shared" si="20"/>
        <v>0</v>
      </c>
      <c r="AS35" s="261"/>
      <c r="AT35" s="331">
        <f t="shared" si="51"/>
        <v>0</v>
      </c>
      <c r="AU35" s="333">
        <f t="shared" si="21"/>
        <v>0</v>
      </c>
      <c r="AV35" s="261"/>
      <c r="AW35" s="331">
        <f t="shared" si="22"/>
        <v>0</v>
      </c>
      <c r="AX35" s="334">
        <f t="shared" si="23"/>
        <v>0</v>
      </c>
      <c r="AY35" s="257">
        <f t="shared" si="24"/>
        <v>0</v>
      </c>
      <c r="AZ35" s="233"/>
      <c r="BA35" s="261"/>
      <c r="BB35" s="331">
        <f t="shared" si="25"/>
        <v>0</v>
      </c>
      <c r="BC35" s="333">
        <f t="shared" si="26"/>
        <v>0</v>
      </c>
      <c r="BD35" s="261"/>
      <c r="BE35" s="331">
        <f t="shared" si="27"/>
        <v>0</v>
      </c>
      <c r="BF35" s="333">
        <f t="shared" si="28"/>
        <v>0</v>
      </c>
      <c r="BG35" s="261"/>
      <c r="BH35" s="331">
        <f t="shared" si="29"/>
        <v>0</v>
      </c>
      <c r="BI35" s="333">
        <f t="shared" si="30"/>
        <v>0</v>
      </c>
      <c r="BJ35" s="261"/>
      <c r="BK35" s="331">
        <f t="shared" si="31"/>
        <v>0</v>
      </c>
      <c r="BL35" s="333">
        <f t="shared" si="32"/>
        <v>0</v>
      </c>
      <c r="BM35" s="261"/>
      <c r="BN35" s="331">
        <f t="shared" si="33"/>
        <v>0</v>
      </c>
      <c r="BO35" s="334">
        <f t="shared" si="34"/>
        <v>0</v>
      </c>
      <c r="BP35" s="257">
        <f t="shared" si="35"/>
        <v>0</v>
      </c>
      <c r="BQ35" s="240"/>
      <c r="BR35" s="273"/>
      <c r="BS35" s="303"/>
      <c r="BT35" s="303"/>
      <c r="BU35" s="303"/>
      <c r="BV35" s="303"/>
      <c r="BW35" s="303"/>
      <c r="BX35" s="240"/>
      <c r="BY35" s="259">
        <f t="shared" si="36"/>
        <v>0</v>
      </c>
      <c r="BZ35" s="240"/>
      <c r="CA35" s="304">
        <f t="shared" si="37"/>
        <v>0</v>
      </c>
      <c r="CB35" s="231"/>
      <c r="CC35" s="261"/>
      <c r="CD35" s="261"/>
      <c r="CE35" s="261"/>
      <c r="CF35" s="261"/>
      <c r="CG35" s="261"/>
      <c r="CH35" s="261"/>
      <c r="CI35" s="261"/>
      <c r="CJ35" s="261"/>
      <c r="CK35" s="261"/>
      <c r="CL35" s="261"/>
      <c r="CM35" s="304">
        <f t="shared" si="38"/>
        <v>0</v>
      </c>
      <c r="CN35" s="240"/>
      <c r="CO35" s="259">
        <f t="shared" si="59"/>
        <v>0</v>
      </c>
      <c r="CP35" s="233"/>
      <c r="CQ35" s="261"/>
    </row>
    <row r="36" spans="1:95" s="154" customFormat="1" ht="19.899999999999999" customHeight="1" thickTop="1" thickBot="1" x14ac:dyDescent="0.3">
      <c r="A36" s="625" t="s">
        <v>17</v>
      </c>
      <c r="B36" s="705"/>
      <c r="C36" s="335">
        <f>C35+C34+C31+C15</f>
        <v>0</v>
      </c>
      <c r="D36" s="240"/>
      <c r="E36" s="336">
        <f t="shared" ref="E36:I36" si="138">E35+E34+E31+E15</f>
        <v>0</v>
      </c>
      <c r="F36" s="276">
        <f t="shared" si="138"/>
        <v>0</v>
      </c>
      <c r="G36" s="276">
        <f t="shared" si="138"/>
        <v>0</v>
      </c>
      <c r="H36" s="276">
        <f t="shared" si="138"/>
        <v>0</v>
      </c>
      <c r="I36" s="276">
        <f t="shared" si="138"/>
        <v>0</v>
      </c>
      <c r="J36" s="275">
        <f>J35+J34+J31+J15</f>
        <v>0</v>
      </c>
      <c r="K36" s="240"/>
      <c r="L36" s="336">
        <f t="shared" ref="L36:P36" si="139">L35+L34+L31+L15</f>
        <v>0</v>
      </c>
      <c r="M36" s="276">
        <f t="shared" si="139"/>
        <v>0</v>
      </c>
      <c r="N36" s="276">
        <f t="shared" si="139"/>
        <v>0</v>
      </c>
      <c r="O36" s="276">
        <f t="shared" si="139"/>
        <v>0</v>
      </c>
      <c r="P36" s="276">
        <f t="shared" si="139"/>
        <v>0</v>
      </c>
      <c r="Q36" s="275">
        <f>Q35+Q34+Q31+Q15</f>
        <v>0</v>
      </c>
      <c r="R36" s="240"/>
      <c r="S36" s="335">
        <f t="shared" ref="S36" si="140">S35+S34+S31+S15</f>
        <v>0</v>
      </c>
      <c r="T36" s="337">
        <f>S36*$S$9</f>
        <v>0</v>
      </c>
      <c r="U36" s="338">
        <f t="shared" ref="U36:V36" si="141">U35+U34+U31+U15</f>
        <v>0</v>
      </c>
      <c r="V36" s="339">
        <f t="shared" si="141"/>
        <v>0</v>
      </c>
      <c r="W36" s="337">
        <f t="shared" si="6"/>
        <v>0</v>
      </c>
      <c r="X36" s="338">
        <f t="shared" ref="X36:Y36" si="142">X35+X34+X31+X15</f>
        <v>0</v>
      </c>
      <c r="Y36" s="339">
        <f t="shared" si="142"/>
        <v>0</v>
      </c>
      <c r="Z36" s="337">
        <f t="shared" si="8"/>
        <v>0</v>
      </c>
      <c r="AA36" s="338">
        <f t="shared" ref="AA36:AB36" si="143">AA35+AA34+AA31+AA15</f>
        <v>0</v>
      </c>
      <c r="AB36" s="339">
        <f t="shared" si="143"/>
        <v>0</v>
      </c>
      <c r="AC36" s="337">
        <f t="shared" si="10"/>
        <v>0</v>
      </c>
      <c r="AD36" s="338">
        <f t="shared" ref="AD36:AE36" si="144">AD35+AD34+AD31+AD15</f>
        <v>0</v>
      </c>
      <c r="AE36" s="339">
        <f t="shared" si="144"/>
        <v>0</v>
      </c>
      <c r="AF36" s="337">
        <f t="shared" si="12"/>
        <v>0</v>
      </c>
      <c r="AG36" s="338">
        <f t="shared" ref="AG36" si="145">AG35+AG34+AG31+AG15</f>
        <v>0</v>
      </c>
      <c r="AH36" s="274">
        <f>AH35+AH34+AH31+AH15</f>
        <v>0</v>
      </c>
      <c r="AI36" s="240"/>
      <c r="AJ36" s="335">
        <f t="shared" ref="AJ36" si="146">AJ35+AJ34+AJ31+AJ15</f>
        <v>0</v>
      </c>
      <c r="AK36" s="337">
        <f t="shared" si="15"/>
        <v>0</v>
      </c>
      <c r="AL36" s="338">
        <f t="shared" ref="AL36:AM36" si="147">AL35+AL34+AL31+AL15</f>
        <v>0</v>
      </c>
      <c r="AM36" s="339">
        <f t="shared" si="147"/>
        <v>0</v>
      </c>
      <c r="AN36" s="337">
        <f t="shared" si="17"/>
        <v>0</v>
      </c>
      <c r="AO36" s="338">
        <f t="shared" ref="AO36:AP36" si="148">AO35+AO34+AO31+AO15</f>
        <v>0</v>
      </c>
      <c r="AP36" s="339">
        <f t="shared" si="148"/>
        <v>0</v>
      </c>
      <c r="AQ36" s="337">
        <f t="shared" si="19"/>
        <v>0</v>
      </c>
      <c r="AR36" s="338">
        <f t="shared" ref="AR36:AS36" si="149">AR35+AR34+AR31+AR15</f>
        <v>0</v>
      </c>
      <c r="AS36" s="339">
        <f t="shared" si="149"/>
        <v>0</v>
      </c>
      <c r="AT36" s="337">
        <f t="shared" si="51"/>
        <v>0</v>
      </c>
      <c r="AU36" s="338">
        <f t="shared" ref="AU36:AV36" si="150">AU35+AU34+AU31+AU15</f>
        <v>0</v>
      </c>
      <c r="AV36" s="339">
        <f t="shared" si="150"/>
        <v>0</v>
      </c>
      <c r="AW36" s="337">
        <f t="shared" si="22"/>
        <v>0</v>
      </c>
      <c r="AX36" s="338">
        <f t="shared" ref="AX36:AY36" si="151">AX35+AX34+AX31+AX15</f>
        <v>0</v>
      </c>
      <c r="AY36" s="274">
        <f t="shared" si="151"/>
        <v>0</v>
      </c>
      <c r="AZ36" s="240"/>
      <c r="BA36" s="335">
        <f t="shared" ref="BA36" si="152">BA35+BA34+BA31+BA15</f>
        <v>0</v>
      </c>
      <c r="BB36" s="340">
        <f t="shared" si="25"/>
        <v>0</v>
      </c>
      <c r="BC36" s="338">
        <f t="shared" ref="BC36:BD36" si="153">BC35+BC34+BC31+BC15</f>
        <v>0</v>
      </c>
      <c r="BD36" s="339">
        <f t="shared" si="153"/>
        <v>0</v>
      </c>
      <c r="BE36" s="340">
        <f t="shared" si="27"/>
        <v>0</v>
      </c>
      <c r="BF36" s="338">
        <f t="shared" ref="BF36:BG36" si="154">BF35+BF34+BF31+BF15</f>
        <v>0</v>
      </c>
      <c r="BG36" s="339">
        <f t="shared" si="154"/>
        <v>0</v>
      </c>
      <c r="BH36" s="340">
        <f t="shared" si="29"/>
        <v>0</v>
      </c>
      <c r="BI36" s="338">
        <f t="shared" ref="BI36:BJ36" si="155">BI35+BI34+BI31+BI15</f>
        <v>0</v>
      </c>
      <c r="BJ36" s="339">
        <f t="shared" si="155"/>
        <v>0</v>
      </c>
      <c r="BK36" s="340">
        <f t="shared" si="31"/>
        <v>0</v>
      </c>
      <c r="BL36" s="338">
        <f t="shared" ref="BL36:BM36" si="156">BL35+BL34+BL31+BL15</f>
        <v>0</v>
      </c>
      <c r="BM36" s="339">
        <f t="shared" si="156"/>
        <v>0</v>
      </c>
      <c r="BN36" s="340">
        <f t="shared" si="33"/>
        <v>0</v>
      </c>
      <c r="BO36" s="338">
        <f t="shared" ref="BO36:BP36" si="157">BO35+BO34+BO31+BO15</f>
        <v>0</v>
      </c>
      <c r="BP36" s="274">
        <f t="shared" si="157"/>
        <v>0</v>
      </c>
      <c r="BQ36" s="240"/>
      <c r="BR36" s="338">
        <f>BR15</f>
        <v>0</v>
      </c>
      <c r="BS36" s="338">
        <f t="shared" ref="BS36:BV36" si="158">BS15</f>
        <v>0</v>
      </c>
      <c r="BT36" s="338">
        <f t="shared" si="158"/>
        <v>0</v>
      </c>
      <c r="BU36" s="338">
        <f t="shared" si="158"/>
        <v>0</v>
      </c>
      <c r="BV36" s="338">
        <f t="shared" si="158"/>
        <v>0</v>
      </c>
      <c r="BW36" s="341">
        <f>SUM(BR36:BV36)</f>
        <v>0</v>
      </c>
      <c r="BX36" s="240"/>
      <c r="BY36" s="276">
        <f t="shared" si="36"/>
        <v>0</v>
      </c>
      <c r="BZ36" s="240"/>
      <c r="CA36" s="304">
        <f t="shared" si="37"/>
        <v>0</v>
      </c>
      <c r="CB36" s="240"/>
      <c r="CC36" s="335">
        <f t="shared" ref="CC36:CL36" si="159">CC35+CC34+CC31+CC15</f>
        <v>0</v>
      </c>
      <c r="CD36" s="335">
        <f t="shared" si="159"/>
        <v>0</v>
      </c>
      <c r="CE36" s="335">
        <f t="shared" si="159"/>
        <v>0</v>
      </c>
      <c r="CF36" s="335">
        <f t="shared" si="159"/>
        <v>0</v>
      </c>
      <c r="CG36" s="335">
        <f t="shared" si="159"/>
        <v>0</v>
      </c>
      <c r="CH36" s="335">
        <f t="shared" si="159"/>
        <v>0</v>
      </c>
      <c r="CI36" s="335">
        <f t="shared" si="159"/>
        <v>0</v>
      </c>
      <c r="CJ36" s="335">
        <f t="shared" si="159"/>
        <v>0</v>
      </c>
      <c r="CK36" s="335">
        <f t="shared" si="159"/>
        <v>0</v>
      </c>
      <c r="CL36" s="335">
        <f t="shared" si="159"/>
        <v>0</v>
      </c>
      <c r="CM36" s="276">
        <f>SUM(CC36:CL36)</f>
        <v>0</v>
      </c>
      <c r="CN36" s="240"/>
      <c r="CO36" s="276">
        <f t="shared" si="59"/>
        <v>0</v>
      </c>
      <c r="CP36" s="233"/>
      <c r="CQ36" s="261"/>
    </row>
    <row r="37" spans="1:95" ht="19.5" customHeight="1" thickBot="1" x14ac:dyDescent="0.3">
      <c r="A37" s="158"/>
      <c r="B37" s="217"/>
      <c r="D37" s="159"/>
      <c r="K37" s="159"/>
      <c r="R37" s="159"/>
      <c r="S37" s="218"/>
      <c r="T37" s="219"/>
      <c r="U37" s="219"/>
      <c r="AI37" s="159"/>
      <c r="AZ37" s="159"/>
      <c r="BQ37" s="161"/>
      <c r="BX37" s="159"/>
      <c r="BZ37" s="159"/>
      <c r="CB37" s="159"/>
      <c r="CN37" s="159"/>
      <c r="CP37" s="159"/>
    </row>
    <row r="38" spans="1:95" ht="15" customHeight="1" x14ac:dyDescent="0.25">
      <c r="A38" s="642" t="s">
        <v>135</v>
      </c>
      <c r="B38" s="716"/>
      <c r="C38" s="66" t="s">
        <v>71</v>
      </c>
      <c r="D38" s="67"/>
      <c r="E38" s="68" t="s">
        <v>77</v>
      </c>
      <c r="F38" s="69" t="s">
        <v>77</v>
      </c>
      <c r="G38" s="69" t="s">
        <v>77</v>
      </c>
      <c r="H38" s="69" t="s">
        <v>77</v>
      </c>
      <c r="I38" s="69" t="s">
        <v>77</v>
      </c>
      <c r="J38" s="70" t="s">
        <v>73</v>
      </c>
      <c r="K38" s="67"/>
      <c r="L38" s="71" t="s">
        <v>77</v>
      </c>
      <c r="M38" s="72" t="s">
        <v>77</v>
      </c>
      <c r="N38" s="72" t="s">
        <v>77</v>
      </c>
      <c r="O38" s="72" t="s">
        <v>77</v>
      </c>
      <c r="P38" s="72" t="s">
        <v>77</v>
      </c>
      <c r="Q38" s="66" t="s">
        <v>73</v>
      </c>
      <c r="R38" s="67"/>
      <c r="S38" s="73"/>
      <c r="T38" s="597" t="s">
        <v>77</v>
      </c>
      <c r="U38" s="598"/>
      <c r="V38" s="73"/>
      <c r="W38" s="597" t="s">
        <v>77</v>
      </c>
      <c r="X38" s="598"/>
      <c r="Y38" s="73"/>
      <c r="Z38" s="597" t="s">
        <v>77</v>
      </c>
      <c r="AA38" s="598"/>
      <c r="AB38" s="73"/>
      <c r="AC38" s="597" t="s">
        <v>77</v>
      </c>
      <c r="AD38" s="598"/>
      <c r="AE38" s="73"/>
      <c r="AF38" s="597" t="s">
        <v>77</v>
      </c>
      <c r="AG38" s="598"/>
      <c r="AH38" s="70" t="s">
        <v>73</v>
      </c>
      <c r="AI38" s="67"/>
      <c r="AJ38" s="71"/>
      <c r="AK38" s="667" t="s">
        <v>77</v>
      </c>
      <c r="AL38" s="681"/>
      <c r="AM38" s="71"/>
      <c r="AN38" s="667" t="s">
        <v>77</v>
      </c>
      <c r="AO38" s="681"/>
      <c r="AP38" s="71"/>
      <c r="AQ38" s="667" t="s">
        <v>77</v>
      </c>
      <c r="AR38" s="681"/>
      <c r="AS38" s="71"/>
      <c r="AT38" s="667" t="s">
        <v>77</v>
      </c>
      <c r="AU38" s="681"/>
      <c r="AV38" s="71"/>
      <c r="AW38" s="667" t="s">
        <v>77</v>
      </c>
      <c r="AX38" s="681"/>
      <c r="AY38" s="74" t="s">
        <v>73</v>
      </c>
      <c r="AZ38" s="75"/>
      <c r="BA38" s="73"/>
      <c r="BB38" s="597" t="s">
        <v>77</v>
      </c>
      <c r="BC38" s="598"/>
      <c r="BD38" s="73"/>
      <c r="BE38" s="597" t="s">
        <v>77</v>
      </c>
      <c r="BF38" s="598"/>
      <c r="BG38" s="73"/>
      <c r="BH38" s="597" t="s">
        <v>77</v>
      </c>
      <c r="BI38" s="598"/>
      <c r="BJ38" s="73"/>
      <c r="BK38" s="597" t="s">
        <v>77</v>
      </c>
      <c r="BL38" s="598"/>
      <c r="BM38" s="73"/>
      <c r="BN38" s="597" t="s">
        <v>77</v>
      </c>
      <c r="BO38" s="598"/>
      <c r="BP38" s="70" t="s">
        <v>73</v>
      </c>
      <c r="BQ38" s="67"/>
      <c r="BR38" s="185" t="s">
        <v>77</v>
      </c>
      <c r="BS38" s="186" t="s">
        <v>77</v>
      </c>
      <c r="BT38" s="186" t="s">
        <v>77</v>
      </c>
      <c r="BU38" s="186" t="s">
        <v>77</v>
      </c>
      <c r="BV38" s="186" t="s">
        <v>77</v>
      </c>
      <c r="BW38" s="711" t="s">
        <v>132</v>
      </c>
      <c r="BX38" s="75"/>
      <c r="BY38" s="671" t="s">
        <v>105</v>
      </c>
      <c r="BZ38" s="76"/>
      <c r="CA38" s="673" t="s">
        <v>106</v>
      </c>
      <c r="CB38" s="76"/>
      <c r="CC38" s="77" t="s">
        <v>77</v>
      </c>
      <c r="CD38" s="77" t="s">
        <v>77</v>
      </c>
      <c r="CE38" s="77" t="s">
        <v>77</v>
      </c>
      <c r="CF38" s="77" t="s">
        <v>77</v>
      </c>
      <c r="CG38" s="77" t="s">
        <v>77</v>
      </c>
      <c r="CH38" s="77" t="s">
        <v>77</v>
      </c>
      <c r="CI38" s="77" t="s">
        <v>77</v>
      </c>
      <c r="CJ38" s="77" t="s">
        <v>77</v>
      </c>
      <c r="CK38" s="77" t="s">
        <v>77</v>
      </c>
      <c r="CL38" s="77" t="s">
        <v>77</v>
      </c>
      <c r="CM38" s="713" t="s">
        <v>133</v>
      </c>
      <c r="CN38" s="76"/>
      <c r="CO38" s="677" t="s">
        <v>107</v>
      </c>
      <c r="CP38" s="76"/>
      <c r="CQ38" s="669" t="s">
        <v>134</v>
      </c>
    </row>
    <row r="39" spans="1:95" ht="15" customHeight="1" x14ac:dyDescent="0.25">
      <c r="A39" s="644"/>
      <c r="B39" s="717"/>
      <c r="C39" s="78"/>
      <c r="D39" s="79"/>
      <c r="E39" s="653">
        <f>E7</f>
        <v>0</v>
      </c>
      <c r="F39" s="654">
        <f>F7</f>
        <v>0</v>
      </c>
      <c r="G39" s="654">
        <f>G7</f>
        <v>0</v>
      </c>
      <c r="H39" s="654">
        <f>H7</f>
        <v>0</v>
      </c>
      <c r="I39" s="654">
        <f>I7</f>
        <v>0</v>
      </c>
      <c r="J39" s="80" t="s">
        <v>74</v>
      </c>
      <c r="K39" s="81"/>
      <c r="L39" s="656">
        <f>L7</f>
        <v>0</v>
      </c>
      <c r="M39" s="655">
        <f>M7</f>
        <v>0</v>
      </c>
      <c r="N39" s="655">
        <f>N7</f>
        <v>0</v>
      </c>
      <c r="O39" s="655">
        <f>O7</f>
        <v>0</v>
      </c>
      <c r="P39" s="655">
        <f>P7</f>
        <v>0</v>
      </c>
      <c r="Q39" s="82" t="s">
        <v>74</v>
      </c>
      <c r="R39" s="81"/>
      <c r="S39" s="607" t="s">
        <v>335</v>
      </c>
      <c r="T39" s="630">
        <f>T7</f>
        <v>0</v>
      </c>
      <c r="U39" s="631"/>
      <c r="V39" s="607" t="s">
        <v>335</v>
      </c>
      <c r="W39" s="630">
        <f>W7</f>
        <v>0</v>
      </c>
      <c r="X39" s="631"/>
      <c r="Y39" s="607" t="s">
        <v>335</v>
      </c>
      <c r="Z39" s="630">
        <f>Z7</f>
        <v>0</v>
      </c>
      <c r="AA39" s="631"/>
      <c r="AB39" s="607" t="s">
        <v>335</v>
      </c>
      <c r="AC39" s="630">
        <f>AC7</f>
        <v>0</v>
      </c>
      <c r="AD39" s="631"/>
      <c r="AE39" s="607" t="s">
        <v>335</v>
      </c>
      <c r="AF39" s="630">
        <f>AF7</f>
        <v>0</v>
      </c>
      <c r="AG39" s="631"/>
      <c r="AH39" s="83" t="s">
        <v>74</v>
      </c>
      <c r="AI39" s="81"/>
      <c r="AJ39" s="664" t="s">
        <v>335</v>
      </c>
      <c r="AK39" s="660">
        <f>AK7</f>
        <v>0</v>
      </c>
      <c r="AL39" s="666"/>
      <c r="AM39" s="664" t="s">
        <v>335</v>
      </c>
      <c r="AN39" s="660">
        <f>AN7</f>
        <v>0</v>
      </c>
      <c r="AO39" s="666"/>
      <c r="AP39" s="664" t="s">
        <v>335</v>
      </c>
      <c r="AQ39" s="660">
        <f>AQ7</f>
        <v>0</v>
      </c>
      <c r="AR39" s="666"/>
      <c r="AS39" s="664" t="s">
        <v>335</v>
      </c>
      <c r="AT39" s="660">
        <f>AT7</f>
        <v>0</v>
      </c>
      <c r="AU39" s="666"/>
      <c r="AV39" s="664" t="s">
        <v>335</v>
      </c>
      <c r="AW39" s="660">
        <f>AW7</f>
        <v>0</v>
      </c>
      <c r="AX39" s="666"/>
      <c r="AY39" s="84" t="s">
        <v>74</v>
      </c>
      <c r="AZ39" s="75"/>
      <c r="BA39" s="607" t="s">
        <v>335</v>
      </c>
      <c r="BB39" s="630">
        <f>BB7</f>
        <v>0</v>
      </c>
      <c r="BC39" s="631"/>
      <c r="BD39" s="607" t="s">
        <v>335</v>
      </c>
      <c r="BE39" s="630">
        <f>BE7</f>
        <v>0</v>
      </c>
      <c r="BF39" s="631"/>
      <c r="BG39" s="607" t="s">
        <v>335</v>
      </c>
      <c r="BH39" s="630">
        <f>BH7</f>
        <v>0</v>
      </c>
      <c r="BI39" s="631"/>
      <c r="BJ39" s="607" t="s">
        <v>335</v>
      </c>
      <c r="BK39" s="630">
        <f>BK7</f>
        <v>0</v>
      </c>
      <c r="BL39" s="631"/>
      <c r="BM39" s="607" t="s">
        <v>335</v>
      </c>
      <c r="BN39" s="630">
        <f>BN7</f>
        <v>0</v>
      </c>
      <c r="BO39" s="631"/>
      <c r="BP39" s="83" t="s">
        <v>74</v>
      </c>
      <c r="BQ39" s="81"/>
      <c r="BR39" s="690">
        <f>BR7</f>
        <v>0</v>
      </c>
      <c r="BS39" s="691">
        <f>BS7</f>
        <v>0</v>
      </c>
      <c r="BT39" s="691">
        <f>BT7</f>
        <v>0</v>
      </c>
      <c r="BU39" s="691">
        <f>BU7</f>
        <v>0</v>
      </c>
      <c r="BV39" s="691">
        <f>BV7</f>
        <v>0</v>
      </c>
      <c r="BW39" s="712"/>
      <c r="BX39" s="75"/>
      <c r="BY39" s="672"/>
      <c r="BZ39" s="76"/>
      <c r="CA39" s="674"/>
      <c r="CB39" s="76"/>
      <c r="CC39" s="679">
        <f>CC7</f>
        <v>0</v>
      </c>
      <c r="CD39" s="679">
        <f t="shared" ref="CD39:CL39" si="160">CD7</f>
        <v>0</v>
      </c>
      <c r="CE39" s="679">
        <f t="shared" si="160"/>
        <v>0</v>
      </c>
      <c r="CF39" s="679">
        <f t="shared" si="160"/>
        <v>0</v>
      </c>
      <c r="CG39" s="679">
        <f t="shared" si="160"/>
        <v>0</v>
      </c>
      <c r="CH39" s="679">
        <f t="shared" si="160"/>
        <v>0</v>
      </c>
      <c r="CI39" s="679">
        <f t="shared" si="160"/>
        <v>0</v>
      </c>
      <c r="CJ39" s="679">
        <f t="shared" si="160"/>
        <v>0</v>
      </c>
      <c r="CK39" s="679">
        <f t="shared" si="160"/>
        <v>0</v>
      </c>
      <c r="CL39" s="679">
        <f t="shared" si="160"/>
        <v>0</v>
      </c>
      <c r="CM39" s="714"/>
      <c r="CN39" s="76"/>
      <c r="CO39" s="678"/>
      <c r="CP39" s="76"/>
      <c r="CQ39" s="670"/>
    </row>
    <row r="40" spans="1:95" ht="15" customHeight="1" x14ac:dyDescent="0.25">
      <c r="A40" s="644"/>
      <c r="B40" s="717"/>
      <c r="C40" s="78"/>
      <c r="D40" s="79"/>
      <c r="E40" s="653"/>
      <c r="F40" s="654"/>
      <c r="G40" s="654"/>
      <c r="H40" s="654"/>
      <c r="I40" s="654"/>
      <c r="J40" s="83" t="s">
        <v>75</v>
      </c>
      <c r="K40" s="81"/>
      <c r="L40" s="656"/>
      <c r="M40" s="655"/>
      <c r="N40" s="655"/>
      <c r="O40" s="655"/>
      <c r="P40" s="655"/>
      <c r="Q40" s="82" t="s">
        <v>78</v>
      </c>
      <c r="R40" s="81"/>
      <c r="S40" s="608"/>
      <c r="T40" s="632"/>
      <c r="U40" s="631"/>
      <c r="V40" s="608"/>
      <c r="W40" s="632"/>
      <c r="X40" s="631"/>
      <c r="Y40" s="608"/>
      <c r="Z40" s="632"/>
      <c r="AA40" s="631"/>
      <c r="AB40" s="608"/>
      <c r="AC40" s="632"/>
      <c r="AD40" s="631"/>
      <c r="AE40" s="608"/>
      <c r="AF40" s="632"/>
      <c r="AG40" s="631"/>
      <c r="AH40" s="83" t="s">
        <v>80</v>
      </c>
      <c r="AI40" s="81"/>
      <c r="AJ40" s="665"/>
      <c r="AK40" s="661"/>
      <c r="AL40" s="666"/>
      <c r="AM40" s="665"/>
      <c r="AN40" s="661"/>
      <c r="AO40" s="666"/>
      <c r="AP40" s="665"/>
      <c r="AQ40" s="661"/>
      <c r="AR40" s="666"/>
      <c r="AS40" s="665"/>
      <c r="AT40" s="661"/>
      <c r="AU40" s="666"/>
      <c r="AV40" s="665"/>
      <c r="AW40" s="661"/>
      <c r="AX40" s="666"/>
      <c r="AY40" s="84" t="s">
        <v>82</v>
      </c>
      <c r="AZ40" s="75"/>
      <c r="BA40" s="608"/>
      <c r="BB40" s="632"/>
      <c r="BC40" s="631"/>
      <c r="BD40" s="608"/>
      <c r="BE40" s="632"/>
      <c r="BF40" s="631"/>
      <c r="BG40" s="608"/>
      <c r="BH40" s="632"/>
      <c r="BI40" s="631"/>
      <c r="BJ40" s="608"/>
      <c r="BK40" s="632"/>
      <c r="BL40" s="631"/>
      <c r="BM40" s="608"/>
      <c r="BN40" s="632"/>
      <c r="BO40" s="631"/>
      <c r="BP40" s="83" t="s">
        <v>91</v>
      </c>
      <c r="BQ40" s="81"/>
      <c r="BR40" s="690"/>
      <c r="BS40" s="691"/>
      <c r="BT40" s="691"/>
      <c r="BU40" s="691"/>
      <c r="BV40" s="691"/>
      <c r="BW40" s="712"/>
      <c r="BX40" s="75"/>
      <c r="BY40" s="672"/>
      <c r="BZ40" s="76"/>
      <c r="CA40" s="674"/>
      <c r="CB40" s="76"/>
      <c r="CC40" s="679"/>
      <c r="CD40" s="679"/>
      <c r="CE40" s="679"/>
      <c r="CF40" s="679"/>
      <c r="CG40" s="679"/>
      <c r="CH40" s="679"/>
      <c r="CI40" s="679"/>
      <c r="CJ40" s="679"/>
      <c r="CK40" s="679"/>
      <c r="CL40" s="679"/>
      <c r="CM40" s="714"/>
      <c r="CN40" s="76"/>
      <c r="CO40" s="678"/>
      <c r="CP40" s="76"/>
      <c r="CQ40" s="670"/>
    </row>
    <row r="41" spans="1:95" ht="12" customHeight="1" x14ac:dyDescent="0.25">
      <c r="A41" s="644"/>
      <c r="B41" s="717"/>
      <c r="C41" s="78"/>
      <c r="D41" s="79"/>
      <c r="E41" s="653"/>
      <c r="F41" s="654"/>
      <c r="G41" s="654"/>
      <c r="H41" s="654"/>
      <c r="I41" s="654"/>
      <c r="J41" s="85" t="s">
        <v>76</v>
      </c>
      <c r="K41" s="79"/>
      <c r="L41" s="656"/>
      <c r="M41" s="655"/>
      <c r="N41" s="655"/>
      <c r="O41" s="655"/>
      <c r="P41" s="655"/>
      <c r="Q41" s="78" t="s">
        <v>79</v>
      </c>
      <c r="R41" s="79"/>
      <c r="S41" s="633">
        <f>S9</f>
        <v>0</v>
      </c>
      <c r="T41" s="632"/>
      <c r="U41" s="631"/>
      <c r="V41" s="633">
        <f>V9</f>
        <v>0</v>
      </c>
      <c r="W41" s="632"/>
      <c r="X41" s="631"/>
      <c r="Y41" s="633">
        <f>Y9</f>
        <v>0</v>
      </c>
      <c r="Z41" s="632"/>
      <c r="AA41" s="631"/>
      <c r="AB41" s="633">
        <f>AB9</f>
        <v>0</v>
      </c>
      <c r="AC41" s="632"/>
      <c r="AD41" s="631"/>
      <c r="AE41" s="633">
        <f>AE9</f>
        <v>0</v>
      </c>
      <c r="AF41" s="632"/>
      <c r="AG41" s="631"/>
      <c r="AH41" s="85" t="s">
        <v>81</v>
      </c>
      <c r="AI41" s="79"/>
      <c r="AJ41" s="662">
        <f>AJ9</f>
        <v>0</v>
      </c>
      <c r="AK41" s="661"/>
      <c r="AL41" s="666"/>
      <c r="AM41" s="662">
        <f>AM9</f>
        <v>0</v>
      </c>
      <c r="AN41" s="661"/>
      <c r="AO41" s="666"/>
      <c r="AP41" s="662">
        <f>AP9</f>
        <v>0</v>
      </c>
      <c r="AQ41" s="661"/>
      <c r="AR41" s="666"/>
      <c r="AS41" s="662">
        <f>AS9</f>
        <v>0</v>
      </c>
      <c r="AT41" s="661"/>
      <c r="AU41" s="666"/>
      <c r="AV41" s="662">
        <f>AV9</f>
        <v>0</v>
      </c>
      <c r="AW41" s="661"/>
      <c r="AX41" s="666"/>
      <c r="AY41" s="86" t="s">
        <v>83</v>
      </c>
      <c r="AZ41" s="75"/>
      <c r="BA41" s="633">
        <f>BA9</f>
        <v>0</v>
      </c>
      <c r="BB41" s="632"/>
      <c r="BC41" s="631"/>
      <c r="BD41" s="633">
        <f>BD9</f>
        <v>0</v>
      </c>
      <c r="BE41" s="632"/>
      <c r="BF41" s="631"/>
      <c r="BG41" s="633">
        <f>BG9</f>
        <v>0</v>
      </c>
      <c r="BH41" s="632"/>
      <c r="BI41" s="631"/>
      <c r="BJ41" s="633">
        <f>BJ9</f>
        <v>0</v>
      </c>
      <c r="BK41" s="632"/>
      <c r="BL41" s="631"/>
      <c r="BM41" s="633">
        <f>BM9</f>
        <v>0</v>
      </c>
      <c r="BN41" s="632"/>
      <c r="BO41" s="631"/>
      <c r="BP41" s="85" t="s">
        <v>92</v>
      </c>
      <c r="BQ41" s="79"/>
      <c r="BR41" s="690"/>
      <c r="BS41" s="691"/>
      <c r="BT41" s="691"/>
      <c r="BU41" s="691"/>
      <c r="BV41" s="691"/>
      <c r="BW41" s="712"/>
      <c r="BX41" s="75"/>
      <c r="BY41" s="672"/>
      <c r="BZ41" s="76"/>
      <c r="CA41" s="674"/>
      <c r="CB41" s="76"/>
      <c r="CC41" s="679"/>
      <c r="CD41" s="679"/>
      <c r="CE41" s="679"/>
      <c r="CF41" s="679"/>
      <c r="CG41" s="679"/>
      <c r="CH41" s="679"/>
      <c r="CI41" s="679"/>
      <c r="CJ41" s="679"/>
      <c r="CK41" s="679"/>
      <c r="CL41" s="679"/>
      <c r="CM41" s="714"/>
      <c r="CN41" s="76"/>
      <c r="CO41" s="678"/>
      <c r="CP41" s="76"/>
      <c r="CQ41" s="670"/>
    </row>
    <row r="42" spans="1:95" ht="12" customHeight="1" x14ac:dyDescent="0.25">
      <c r="A42" s="644"/>
      <c r="B42" s="717"/>
      <c r="C42" s="78"/>
      <c r="D42" s="79"/>
      <c r="E42" s="653"/>
      <c r="F42" s="654"/>
      <c r="G42" s="654"/>
      <c r="H42" s="654"/>
      <c r="I42" s="654"/>
      <c r="J42" s="85"/>
      <c r="K42" s="79"/>
      <c r="L42" s="656"/>
      <c r="M42" s="655"/>
      <c r="N42" s="655"/>
      <c r="O42" s="655"/>
      <c r="P42" s="655"/>
      <c r="Q42" s="220"/>
      <c r="R42" s="221"/>
      <c r="S42" s="634"/>
      <c r="T42" s="632"/>
      <c r="U42" s="631"/>
      <c r="V42" s="634"/>
      <c r="W42" s="632"/>
      <c r="X42" s="631"/>
      <c r="Y42" s="634"/>
      <c r="Z42" s="632"/>
      <c r="AA42" s="631"/>
      <c r="AB42" s="634"/>
      <c r="AC42" s="632"/>
      <c r="AD42" s="631"/>
      <c r="AE42" s="634"/>
      <c r="AF42" s="632"/>
      <c r="AG42" s="631"/>
      <c r="AH42" s="222"/>
      <c r="AI42" s="221"/>
      <c r="AJ42" s="663"/>
      <c r="AK42" s="661"/>
      <c r="AL42" s="666"/>
      <c r="AM42" s="663"/>
      <c r="AN42" s="661"/>
      <c r="AO42" s="666"/>
      <c r="AP42" s="663"/>
      <c r="AQ42" s="661"/>
      <c r="AR42" s="666"/>
      <c r="AS42" s="663"/>
      <c r="AT42" s="661"/>
      <c r="AU42" s="666"/>
      <c r="AV42" s="663"/>
      <c r="AW42" s="661"/>
      <c r="AX42" s="666"/>
      <c r="AY42" s="86" t="s">
        <v>84</v>
      </c>
      <c r="AZ42" s="75"/>
      <c r="BA42" s="634"/>
      <c r="BB42" s="632"/>
      <c r="BC42" s="631"/>
      <c r="BD42" s="634"/>
      <c r="BE42" s="632"/>
      <c r="BF42" s="631"/>
      <c r="BG42" s="634"/>
      <c r="BH42" s="632"/>
      <c r="BI42" s="631"/>
      <c r="BJ42" s="634"/>
      <c r="BK42" s="632"/>
      <c r="BL42" s="631"/>
      <c r="BM42" s="634"/>
      <c r="BN42" s="632"/>
      <c r="BO42" s="631"/>
      <c r="BP42" s="85" t="s">
        <v>93</v>
      </c>
      <c r="BQ42" s="79"/>
      <c r="BR42" s="690"/>
      <c r="BS42" s="691"/>
      <c r="BT42" s="691"/>
      <c r="BU42" s="691"/>
      <c r="BV42" s="691"/>
      <c r="BW42" s="712"/>
      <c r="BX42" s="75"/>
      <c r="BY42" s="672"/>
      <c r="BZ42" s="76"/>
      <c r="CA42" s="674"/>
      <c r="CB42" s="76"/>
      <c r="CC42" s="679"/>
      <c r="CD42" s="679"/>
      <c r="CE42" s="679"/>
      <c r="CF42" s="679"/>
      <c r="CG42" s="679"/>
      <c r="CH42" s="679"/>
      <c r="CI42" s="679"/>
      <c r="CJ42" s="679"/>
      <c r="CK42" s="679"/>
      <c r="CL42" s="679"/>
      <c r="CM42" s="714"/>
      <c r="CN42" s="76"/>
      <c r="CO42" s="678"/>
      <c r="CP42" s="76"/>
      <c r="CQ42" s="670"/>
    </row>
    <row r="43" spans="1:95" ht="12" customHeight="1" x14ac:dyDescent="0.25">
      <c r="A43" s="644"/>
      <c r="B43" s="717"/>
      <c r="C43" s="78"/>
      <c r="D43" s="79"/>
      <c r="E43" s="87"/>
      <c r="F43" s="88"/>
      <c r="G43" s="88"/>
      <c r="H43" s="88"/>
      <c r="I43" s="88"/>
      <c r="J43" s="85"/>
      <c r="K43" s="79"/>
      <c r="L43" s="89"/>
      <c r="M43" s="90"/>
      <c r="N43" s="90"/>
      <c r="O43" s="90"/>
      <c r="P43" s="90"/>
      <c r="Q43" s="91"/>
      <c r="R43" s="92"/>
      <c r="S43" s="93"/>
      <c r="T43" s="94"/>
      <c r="U43" s="95"/>
      <c r="V43" s="93"/>
      <c r="W43" s="94"/>
      <c r="X43" s="95"/>
      <c r="Y43" s="93"/>
      <c r="Z43" s="94"/>
      <c r="AA43" s="95"/>
      <c r="AB43" s="93"/>
      <c r="AC43" s="94"/>
      <c r="AD43" s="95"/>
      <c r="AE43" s="93"/>
      <c r="AF43" s="94"/>
      <c r="AG43" s="95"/>
      <c r="AH43" s="96"/>
      <c r="AI43" s="92"/>
      <c r="AJ43" s="97"/>
      <c r="AK43" s="98"/>
      <c r="AL43" s="99"/>
      <c r="AM43" s="97"/>
      <c r="AN43" s="98"/>
      <c r="AO43" s="99"/>
      <c r="AP43" s="97"/>
      <c r="AQ43" s="98"/>
      <c r="AR43" s="99"/>
      <c r="AS43" s="97"/>
      <c r="AT43" s="98"/>
      <c r="AU43" s="99"/>
      <c r="AV43" s="97"/>
      <c r="AW43" s="98"/>
      <c r="AX43" s="99"/>
      <c r="AY43" s="86" t="s">
        <v>85</v>
      </c>
      <c r="AZ43" s="100"/>
      <c r="BA43" s="93"/>
      <c r="BB43" s="94"/>
      <c r="BC43" s="95"/>
      <c r="BD43" s="93"/>
      <c r="BE43" s="94"/>
      <c r="BF43" s="95"/>
      <c r="BG43" s="93"/>
      <c r="BH43" s="94"/>
      <c r="BI43" s="95"/>
      <c r="BJ43" s="93"/>
      <c r="BK43" s="94"/>
      <c r="BL43" s="95"/>
      <c r="BM43" s="93"/>
      <c r="BN43" s="94"/>
      <c r="BO43" s="95"/>
      <c r="BP43" s="85" t="s">
        <v>94</v>
      </c>
      <c r="BQ43" s="79"/>
      <c r="BR43" s="187"/>
      <c r="BS43" s="188"/>
      <c r="BT43" s="188"/>
      <c r="BU43" s="188"/>
      <c r="BV43" s="188"/>
      <c r="BW43" s="353"/>
      <c r="BX43" s="100"/>
      <c r="BY43" s="189"/>
      <c r="BZ43" s="100"/>
      <c r="CA43" s="190"/>
      <c r="CB43" s="100"/>
      <c r="CC43" s="103"/>
      <c r="CD43" s="103"/>
      <c r="CE43" s="103"/>
      <c r="CF43" s="103"/>
      <c r="CG43" s="103"/>
      <c r="CH43" s="103"/>
      <c r="CI43" s="103"/>
      <c r="CJ43" s="103"/>
      <c r="CK43" s="103"/>
      <c r="CL43" s="103"/>
      <c r="CM43" s="104"/>
      <c r="CN43" s="100"/>
      <c r="CO43" s="101"/>
      <c r="CP43" s="100"/>
      <c r="CQ43" s="102"/>
    </row>
    <row r="44" spans="1:95" ht="15" customHeight="1" x14ac:dyDescent="0.25">
      <c r="A44" s="644"/>
      <c r="B44" s="717"/>
      <c r="C44" s="105" t="s">
        <v>40</v>
      </c>
      <c r="D44" s="106"/>
      <c r="E44" s="107" t="s">
        <v>40</v>
      </c>
      <c r="F44" s="107" t="s">
        <v>40</v>
      </c>
      <c r="G44" s="107" t="s">
        <v>40</v>
      </c>
      <c r="H44" s="107" t="s">
        <v>40</v>
      </c>
      <c r="I44" s="107" t="s">
        <v>40</v>
      </c>
      <c r="J44" s="108" t="s">
        <v>72</v>
      </c>
      <c r="K44" s="100"/>
      <c r="L44" s="109" t="s">
        <v>40</v>
      </c>
      <c r="M44" s="109" t="s">
        <v>40</v>
      </c>
      <c r="N44" s="109" t="s">
        <v>40</v>
      </c>
      <c r="O44" s="109" t="s">
        <v>40</v>
      </c>
      <c r="P44" s="109" t="s">
        <v>40</v>
      </c>
      <c r="Q44" s="110" t="s">
        <v>72</v>
      </c>
      <c r="R44" s="100"/>
      <c r="S44" s="107" t="s">
        <v>40</v>
      </c>
      <c r="T44" s="107" t="s">
        <v>40</v>
      </c>
      <c r="U44" s="107" t="s">
        <v>40</v>
      </c>
      <c r="V44" s="107" t="s">
        <v>40</v>
      </c>
      <c r="W44" s="107" t="s">
        <v>40</v>
      </c>
      <c r="X44" s="107" t="s">
        <v>40</v>
      </c>
      <c r="Y44" s="107" t="s">
        <v>40</v>
      </c>
      <c r="Z44" s="107" t="s">
        <v>40</v>
      </c>
      <c r="AA44" s="107" t="s">
        <v>40</v>
      </c>
      <c r="AB44" s="107" t="s">
        <v>40</v>
      </c>
      <c r="AC44" s="107" t="s">
        <v>40</v>
      </c>
      <c r="AD44" s="107" t="s">
        <v>40</v>
      </c>
      <c r="AE44" s="107" t="s">
        <v>40</v>
      </c>
      <c r="AF44" s="107" t="s">
        <v>40</v>
      </c>
      <c r="AG44" s="107" t="s">
        <v>40</v>
      </c>
      <c r="AH44" s="108" t="s">
        <v>72</v>
      </c>
      <c r="AI44" s="100"/>
      <c r="AJ44" s="109" t="s">
        <v>40</v>
      </c>
      <c r="AK44" s="109" t="s">
        <v>40</v>
      </c>
      <c r="AL44" s="109" t="s">
        <v>40</v>
      </c>
      <c r="AM44" s="109" t="s">
        <v>40</v>
      </c>
      <c r="AN44" s="109" t="s">
        <v>40</v>
      </c>
      <c r="AO44" s="109" t="s">
        <v>40</v>
      </c>
      <c r="AP44" s="109" t="s">
        <v>40</v>
      </c>
      <c r="AQ44" s="109" t="s">
        <v>40</v>
      </c>
      <c r="AR44" s="109" t="s">
        <v>40</v>
      </c>
      <c r="AS44" s="109" t="s">
        <v>40</v>
      </c>
      <c r="AT44" s="109" t="s">
        <v>40</v>
      </c>
      <c r="AU44" s="109" t="s">
        <v>40</v>
      </c>
      <c r="AV44" s="109" t="s">
        <v>40</v>
      </c>
      <c r="AW44" s="109" t="s">
        <v>40</v>
      </c>
      <c r="AX44" s="109" t="s">
        <v>40</v>
      </c>
      <c r="AY44" s="111" t="s">
        <v>72</v>
      </c>
      <c r="AZ44" s="100"/>
      <c r="BA44" s="107" t="s">
        <v>40</v>
      </c>
      <c r="BB44" s="107" t="s">
        <v>40</v>
      </c>
      <c r="BC44" s="107" t="s">
        <v>40</v>
      </c>
      <c r="BD44" s="107" t="s">
        <v>40</v>
      </c>
      <c r="BE44" s="107" t="s">
        <v>40</v>
      </c>
      <c r="BF44" s="107" t="s">
        <v>40</v>
      </c>
      <c r="BG44" s="107" t="s">
        <v>40</v>
      </c>
      <c r="BH44" s="107" t="s">
        <v>40</v>
      </c>
      <c r="BI44" s="107" t="s">
        <v>40</v>
      </c>
      <c r="BJ44" s="107" t="s">
        <v>40</v>
      </c>
      <c r="BK44" s="107" t="s">
        <v>40</v>
      </c>
      <c r="BL44" s="107" t="s">
        <v>40</v>
      </c>
      <c r="BM44" s="107" t="s">
        <v>40</v>
      </c>
      <c r="BN44" s="107" t="s">
        <v>40</v>
      </c>
      <c r="BO44" s="107" t="s">
        <v>40</v>
      </c>
      <c r="BP44" s="108" t="s">
        <v>72</v>
      </c>
      <c r="BQ44" s="100"/>
      <c r="BR44" s="223" t="s">
        <v>40</v>
      </c>
      <c r="BS44" s="223" t="s">
        <v>40</v>
      </c>
      <c r="BT44" s="223" t="s">
        <v>40</v>
      </c>
      <c r="BU44" s="223" t="s">
        <v>40</v>
      </c>
      <c r="BV44" s="223" t="s">
        <v>40</v>
      </c>
      <c r="BW44" s="192" t="s">
        <v>72</v>
      </c>
      <c r="BX44" s="100"/>
      <c r="BY44" s="193" t="s">
        <v>40</v>
      </c>
      <c r="BZ44" s="100"/>
      <c r="CA44" s="190" t="s">
        <v>40</v>
      </c>
      <c r="CB44" s="100"/>
      <c r="CC44" s="112" t="s">
        <v>40</v>
      </c>
      <c r="CD44" s="113" t="s">
        <v>40</v>
      </c>
      <c r="CE44" s="113" t="s">
        <v>40</v>
      </c>
      <c r="CF44" s="113" t="s">
        <v>40</v>
      </c>
      <c r="CG44" s="113" t="s">
        <v>40</v>
      </c>
      <c r="CH44" s="113" t="s">
        <v>40</v>
      </c>
      <c r="CI44" s="113" t="s">
        <v>40</v>
      </c>
      <c r="CJ44" s="113" t="s">
        <v>40</v>
      </c>
      <c r="CK44" s="113" t="s">
        <v>40</v>
      </c>
      <c r="CL44" s="113" t="s">
        <v>40</v>
      </c>
      <c r="CM44" s="104" t="s">
        <v>72</v>
      </c>
      <c r="CN44" s="100"/>
      <c r="CO44" s="101" t="s">
        <v>40</v>
      </c>
      <c r="CP44" s="100"/>
      <c r="CQ44" s="102" t="s">
        <v>40</v>
      </c>
    </row>
    <row r="45" spans="1:95" ht="15" customHeight="1" x14ac:dyDescent="0.25">
      <c r="A45" s="644"/>
      <c r="B45" s="717"/>
      <c r="C45" s="114">
        <v>1</v>
      </c>
      <c r="D45" s="115"/>
      <c r="E45" s="116" t="s">
        <v>38</v>
      </c>
      <c r="F45" s="350" t="s">
        <v>39</v>
      </c>
      <c r="G45" s="350" t="s">
        <v>41</v>
      </c>
      <c r="H45" s="350" t="s">
        <v>42</v>
      </c>
      <c r="I45" s="118" t="s">
        <v>43</v>
      </c>
      <c r="J45" s="119">
        <v>2</v>
      </c>
      <c r="K45" s="115"/>
      <c r="L45" s="120" t="s">
        <v>44</v>
      </c>
      <c r="M45" s="351" t="s">
        <v>45</v>
      </c>
      <c r="N45" s="351" t="s">
        <v>46</v>
      </c>
      <c r="O45" s="351" t="s">
        <v>47</v>
      </c>
      <c r="P45" s="352" t="s">
        <v>48</v>
      </c>
      <c r="Q45" s="114">
        <v>3</v>
      </c>
      <c r="R45" s="115"/>
      <c r="S45" s="706" t="s">
        <v>36</v>
      </c>
      <c r="T45" s="628"/>
      <c r="U45" s="629"/>
      <c r="V45" s="640" t="s">
        <v>49</v>
      </c>
      <c r="W45" s="628"/>
      <c r="X45" s="629"/>
      <c r="Y45" s="640" t="s">
        <v>50</v>
      </c>
      <c r="Z45" s="628"/>
      <c r="AA45" s="629"/>
      <c r="AB45" s="640" t="s">
        <v>51</v>
      </c>
      <c r="AC45" s="628"/>
      <c r="AD45" s="629"/>
      <c r="AE45" s="640" t="s">
        <v>52</v>
      </c>
      <c r="AF45" s="628"/>
      <c r="AG45" s="629"/>
      <c r="AH45" s="119">
        <v>4</v>
      </c>
      <c r="AI45" s="115"/>
      <c r="AJ45" s="707" t="s">
        <v>61</v>
      </c>
      <c r="AK45" s="636"/>
      <c r="AL45" s="637"/>
      <c r="AM45" s="635" t="s">
        <v>62</v>
      </c>
      <c r="AN45" s="636"/>
      <c r="AO45" s="637"/>
      <c r="AP45" s="635" t="s">
        <v>63</v>
      </c>
      <c r="AQ45" s="636"/>
      <c r="AR45" s="637"/>
      <c r="AS45" s="635" t="s">
        <v>65</v>
      </c>
      <c r="AT45" s="636"/>
      <c r="AU45" s="637"/>
      <c r="AV45" s="635" t="s">
        <v>64</v>
      </c>
      <c r="AW45" s="636"/>
      <c r="AX45" s="638"/>
      <c r="AY45" s="129">
        <v>5</v>
      </c>
      <c r="AZ45" s="115"/>
      <c r="BA45" s="706" t="s">
        <v>87</v>
      </c>
      <c r="BB45" s="628"/>
      <c r="BC45" s="629"/>
      <c r="BD45" s="640" t="s">
        <v>88</v>
      </c>
      <c r="BE45" s="628"/>
      <c r="BF45" s="629"/>
      <c r="BG45" s="640" t="s">
        <v>89</v>
      </c>
      <c r="BH45" s="628"/>
      <c r="BI45" s="629"/>
      <c r="BJ45" s="640" t="s">
        <v>90</v>
      </c>
      <c r="BK45" s="628"/>
      <c r="BL45" s="629"/>
      <c r="BM45" s="640" t="s">
        <v>86</v>
      </c>
      <c r="BN45" s="628"/>
      <c r="BO45" s="629"/>
      <c r="BP45" s="119">
        <v>6</v>
      </c>
      <c r="BQ45" s="115"/>
      <c r="BR45" s="194" t="s">
        <v>95</v>
      </c>
      <c r="BS45" s="195" t="s">
        <v>96</v>
      </c>
      <c r="BT45" s="195" t="s">
        <v>97</v>
      </c>
      <c r="BU45" s="195" t="s">
        <v>98</v>
      </c>
      <c r="BV45" s="195" t="s">
        <v>99</v>
      </c>
      <c r="BW45" s="195">
        <v>7</v>
      </c>
      <c r="BX45" s="115"/>
      <c r="BY45" s="196">
        <v>8</v>
      </c>
      <c r="BZ45" s="125"/>
      <c r="CA45" s="197">
        <v>9</v>
      </c>
      <c r="CB45" s="115"/>
      <c r="CC45" s="127" t="s">
        <v>100</v>
      </c>
      <c r="CD45" s="127" t="s">
        <v>101</v>
      </c>
      <c r="CE45" s="127" t="s">
        <v>102</v>
      </c>
      <c r="CF45" s="127" t="s">
        <v>103</v>
      </c>
      <c r="CG45" s="127" t="s">
        <v>104</v>
      </c>
      <c r="CH45" s="127" t="s">
        <v>136</v>
      </c>
      <c r="CI45" s="127" t="s">
        <v>137</v>
      </c>
      <c r="CJ45" s="127" t="s">
        <v>138</v>
      </c>
      <c r="CK45" s="127" t="s">
        <v>139</v>
      </c>
      <c r="CL45" s="127" t="s">
        <v>140</v>
      </c>
      <c r="CM45" s="128">
        <v>10</v>
      </c>
      <c r="CN45" s="115"/>
      <c r="CO45" s="129">
        <v>11</v>
      </c>
      <c r="CP45" s="115"/>
      <c r="CQ45" s="126">
        <v>12</v>
      </c>
    </row>
    <row r="46" spans="1:95" ht="27" customHeight="1" thickBot="1" x14ac:dyDescent="0.3">
      <c r="A46" s="646"/>
      <c r="B46" s="718"/>
      <c r="C46" s="130" t="s">
        <v>66</v>
      </c>
      <c r="D46" s="100"/>
      <c r="E46" s="131" t="s">
        <v>66</v>
      </c>
      <c r="F46" s="132" t="s">
        <v>66</v>
      </c>
      <c r="G46" s="132" t="s">
        <v>66</v>
      </c>
      <c r="H46" s="132" t="s">
        <v>66</v>
      </c>
      <c r="I46" s="132" t="s">
        <v>66</v>
      </c>
      <c r="J46" s="133" t="s">
        <v>54</v>
      </c>
      <c r="K46" s="134"/>
      <c r="L46" s="135" t="s">
        <v>66</v>
      </c>
      <c r="M46" s="136" t="s">
        <v>66</v>
      </c>
      <c r="N46" s="136" t="s">
        <v>66</v>
      </c>
      <c r="O46" s="136" t="s">
        <v>66</v>
      </c>
      <c r="P46" s="136" t="s">
        <v>66</v>
      </c>
      <c r="Q46" s="137" t="s">
        <v>54</v>
      </c>
      <c r="R46" s="134"/>
      <c r="S46" s="138" t="s">
        <v>66</v>
      </c>
      <c r="T46" s="139" t="s">
        <v>55</v>
      </c>
      <c r="U46" s="140" t="s">
        <v>53</v>
      </c>
      <c r="V46" s="141" t="s">
        <v>66</v>
      </c>
      <c r="W46" s="139" t="s">
        <v>55</v>
      </c>
      <c r="X46" s="140" t="s">
        <v>53</v>
      </c>
      <c r="Y46" s="141" t="s">
        <v>66</v>
      </c>
      <c r="Z46" s="139" t="s">
        <v>55</v>
      </c>
      <c r="AA46" s="140" t="s">
        <v>53</v>
      </c>
      <c r="AB46" s="141" t="s">
        <v>66</v>
      </c>
      <c r="AC46" s="139" t="s">
        <v>55</v>
      </c>
      <c r="AD46" s="140" t="s">
        <v>53</v>
      </c>
      <c r="AE46" s="141" t="s">
        <v>66</v>
      </c>
      <c r="AF46" s="139" t="s">
        <v>55</v>
      </c>
      <c r="AG46" s="140" t="s">
        <v>53</v>
      </c>
      <c r="AH46" s="133" t="s">
        <v>54</v>
      </c>
      <c r="AI46" s="134"/>
      <c r="AJ46" s="142" t="s">
        <v>66</v>
      </c>
      <c r="AK46" s="143" t="s">
        <v>55</v>
      </c>
      <c r="AL46" s="144" t="s">
        <v>53</v>
      </c>
      <c r="AM46" s="145" t="s">
        <v>66</v>
      </c>
      <c r="AN46" s="143" t="s">
        <v>55</v>
      </c>
      <c r="AO46" s="144" t="s">
        <v>53</v>
      </c>
      <c r="AP46" s="145" t="s">
        <v>66</v>
      </c>
      <c r="AQ46" s="143" t="s">
        <v>55</v>
      </c>
      <c r="AR46" s="144" t="s">
        <v>53</v>
      </c>
      <c r="AS46" s="145" t="s">
        <v>66</v>
      </c>
      <c r="AT46" s="143" t="s">
        <v>55</v>
      </c>
      <c r="AU46" s="144" t="s">
        <v>53</v>
      </c>
      <c r="AV46" s="145" t="s">
        <v>66</v>
      </c>
      <c r="AW46" s="143" t="s">
        <v>55</v>
      </c>
      <c r="AX46" s="146" t="s">
        <v>53</v>
      </c>
      <c r="AY46" s="148" t="s">
        <v>54</v>
      </c>
      <c r="AZ46" s="134"/>
      <c r="BA46" s="138" t="s">
        <v>66</v>
      </c>
      <c r="BB46" s="139" t="s">
        <v>55</v>
      </c>
      <c r="BC46" s="140" t="s">
        <v>53</v>
      </c>
      <c r="BD46" s="141" t="s">
        <v>66</v>
      </c>
      <c r="BE46" s="139" t="s">
        <v>55</v>
      </c>
      <c r="BF46" s="140" t="s">
        <v>53</v>
      </c>
      <c r="BG46" s="141" t="s">
        <v>66</v>
      </c>
      <c r="BH46" s="139" t="s">
        <v>55</v>
      </c>
      <c r="BI46" s="140" t="s">
        <v>53</v>
      </c>
      <c r="BJ46" s="141" t="s">
        <v>66</v>
      </c>
      <c r="BK46" s="139" t="s">
        <v>55</v>
      </c>
      <c r="BL46" s="140" t="s">
        <v>53</v>
      </c>
      <c r="BM46" s="141" t="s">
        <v>66</v>
      </c>
      <c r="BN46" s="139" t="s">
        <v>55</v>
      </c>
      <c r="BO46" s="140" t="s">
        <v>53</v>
      </c>
      <c r="BP46" s="133" t="s">
        <v>54</v>
      </c>
      <c r="BQ46" s="134"/>
      <c r="BR46" s="224" t="s">
        <v>66</v>
      </c>
      <c r="BS46" s="225" t="s">
        <v>66</v>
      </c>
      <c r="BT46" s="225" t="s">
        <v>66</v>
      </c>
      <c r="BU46" s="225" t="s">
        <v>66</v>
      </c>
      <c r="BV46" s="225" t="s">
        <v>66</v>
      </c>
      <c r="BW46" s="207" t="s">
        <v>54</v>
      </c>
      <c r="BX46" s="134"/>
      <c r="BY46" s="208" t="s">
        <v>54</v>
      </c>
      <c r="BZ46" s="134"/>
      <c r="CA46" s="209" t="s">
        <v>54</v>
      </c>
      <c r="CB46" s="134"/>
      <c r="CC46" s="692" t="s">
        <v>142</v>
      </c>
      <c r="CD46" s="693"/>
      <c r="CE46" s="693"/>
      <c r="CF46" s="693"/>
      <c r="CG46" s="693"/>
      <c r="CH46" s="693"/>
      <c r="CI46" s="693"/>
      <c r="CJ46" s="693"/>
      <c r="CK46" s="693"/>
      <c r="CL46" s="710"/>
      <c r="CM46" s="150" t="s">
        <v>54</v>
      </c>
      <c r="CN46" s="134"/>
      <c r="CO46" s="148" t="s">
        <v>54</v>
      </c>
      <c r="CP46" s="134"/>
      <c r="CQ46" s="131" t="s">
        <v>66</v>
      </c>
    </row>
    <row r="47" spans="1:95" s="154" customFormat="1" ht="19.899999999999999" customHeight="1" thickTop="1" thickBot="1" x14ac:dyDescent="0.3">
      <c r="A47" s="484">
        <v>1</v>
      </c>
      <c r="B47" s="226" t="s">
        <v>1</v>
      </c>
      <c r="C47" s="261"/>
      <c r="D47" s="231"/>
      <c r="E47" s="261"/>
      <c r="F47" s="261"/>
      <c r="G47" s="261"/>
      <c r="H47" s="261"/>
      <c r="I47" s="261"/>
      <c r="J47" s="288">
        <f>E47+F47+G47+H47+I47</f>
        <v>0</v>
      </c>
      <c r="K47" s="233"/>
      <c r="L47" s="261"/>
      <c r="M47" s="261"/>
      <c r="N47" s="261"/>
      <c r="O47" s="261"/>
      <c r="P47" s="261"/>
      <c r="Q47" s="288">
        <f>L47+M47+N47+O47+P47</f>
        <v>0</v>
      </c>
      <c r="R47" s="233"/>
      <c r="S47" s="261"/>
      <c r="T47" s="342">
        <f>S47*$S$9</f>
        <v>0</v>
      </c>
      <c r="U47" s="343">
        <f>T47</f>
        <v>0</v>
      </c>
      <c r="V47" s="261"/>
      <c r="W47" s="342">
        <f>V47*$V$9</f>
        <v>0</v>
      </c>
      <c r="X47" s="343">
        <f>W47</f>
        <v>0</v>
      </c>
      <c r="Y47" s="261"/>
      <c r="Z47" s="342">
        <f>Y47*$Y$9</f>
        <v>0</v>
      </c>
      <c r="AA47" s="343">
        <f>Z47</f>
        <v>0</v>
      </c>
      <c r="AB47" s="261"/>
      <c r="AC47" s="342">
        <f>AB47*$AB$9</f>
        <v>0</v>
      </c>
      <c r="AD47" s="343">
        <f>AC47</f>
        <v>0</v>
      </c>
      <c r="AE47" s="261"/>
      <c r="AF47" s="342">
        <f>AE47*$AE$9</f>
        <v>0</v>
      </c>
      <c r="AG47" s="286">
        <f>AF47</f>
        <v>0</v>
      </c>
      <c r="AH47" s="344">
        <f>U47+X47+AA47+AD47+AG47</f>
        <v>0</v>
      </c>
      <c r="AI47" s="233"/>
      <c r="AJ47" s="261"/>
      <c r="AK47" s="342">
        <f>AJ47*$AJ$9</f>
        <v>0</v>
      </c>
      <c r="AL47" s="343">
        <f>AK47</f>
        <v>0</v>
      </c>
      <c r="AM47" s="261"/>
      <c r="AN47" s="342">
        <f>AM47*$AM$9</f>
        <v>0</v>
      </c>
      <c r="AO47" s="343">
        <f>AN47</f>
        <v>0</v>
      </c>
      <c r="AP47" s="261"/>
      <c r="AQ47" s="342">
        <f>AP47*$AP$9</f>
        <v>0</v>
      </c>
      <c r="AR47" s="343">
        <f>AQ47</f>
        <v>0</v>
      </c>
      <c r="AS47" s="261"/>
      <c r="AT47" s="342">
        <f>AS47*$AS$9</f>
        <v>0</v>
      </c>
      <c r="AU47" s="343">
        <f>AT47</f>
        <v>0</v>
      </c>
      <c r="AV47" s="261"/>
      <c r="AW47" s="342">
        <f>AV47*$AV$9</f>
        <v>0</v>
      </c>
      <c r="AX47" s="286">
        <f>AW47</f>
        <v>0</v>
      </c>
      <c r="AY47" s="281">
        <f>AL47+AO47+AR47+AU47+AX47</f>
        <v>0</v>
      </c>
      <c r="AZ47" s="233"/>
      <c r="BA47" s="261"/>
      <c r="BB47" s="342">
        <f>BA47*$BA$9</f>
        <v>0</v>
      </c>
      <c r="BC47" s="343">
        <f>BB47</f>
        <v>0</v>
      </c>
      <c r="BD47" s="261"/>
      <c r="BE47" s="342">
        <f>BD47*$BD$9</f>
        <v>0</v>
      </c>
      <c r="BF47" s="343">
        <f>BE47</f>
        <v>0</v>
      </c>
      <c r="BG47" s="261"/>
      <c r="BH47" s="342">
        <f>BG47*$BG$9</f>
        <v>0</v>
      </c>
      <c r="BI47" s="343">
        <f>BH47</f>
        <v>0</v>
      </c>
      <c r="BJ47" s="261"/>
      <c r="BK47" s="342">
        <f>BJ47*$BJ$9</f>
        <v>0</v>
      </c>
      <c r="BL47" s="343">
        <f>BK47</f>
        <v>0</v>
      </c>
      <c r="BM47" s="261"/>
      <c r="BN47" s="342">
        <f>BM47*$BM$9</f>
        <v>0</v>
      </c>
      <c r="BO47" s="286">
        <f>BN47</f>
        <v>0</v>
      </c>
      <c r="BP47" s="281">
        <f>BC47+BF47+BI47+BL47+BO47</f>
        <v>0</v>
      </c>
      <c r="BQ47" s="233"/>
      <c r="BR47" s="261"/>
      <c r="BS47" s="261"/>
      <c r="BT47" s="261"/>
      <c r="BU47" s="261"/>
      <c r="BV47" s="261"/>
      <c r="BW47" s="288">
        <f>SUM(BR47:BV47)</f>
        <v>0</v>
      </c>
      <c r="BX47" s="240"/>
      <c r="BY47" s="282">
        <f>J47+Q47+AH47+AY47+BP47+BW47</f>
        <v>0</v>
      </c>
      <c r="BZ47" s="240"/>
      <c r="CA47" s="288">
        <f>C47+BY47</f>
        <v>0</v>
      </c>
      <c r="CB47" s="231"/>
      <c r="CC47" s="261"/>
      <c r="CD47" s="261"/>
      <c r="CE47" s="261"/>
      <c r="CF47" s="261"/>
      <c r="CG47" s="261"/>
      <c r="CH47" s="261"/>
      <c r="CI47" s="261"/>
      <c r="CJ47" s="261"/>
      <c r="CK47" s="261"/>
      <c r="CL47" s="261"/>
      <c r="CM47" s="279">
        <f>SUM(CC47:CL47)</f>
        <v>0</v>
      </c>
      <c r="CN47" s="240"/>
      <c r="CO47" s="282">
        <f>CA47-CM47</f>
        <v>0</v>
      </c>
      <c r="CP47" s="233"/>
      <c r="CQ47" s="261"/>
    </row>
    <row r="48" spans="1:95" s="154" customFormat="1" ht="19.899999999999999" customHeight="1" thickTop="1" thickBot="1" x14ac:dyDescent="0.3">
      <c r="A48" s="486">
        <v>2</v>
      </c>
      <c r="B48" s="216" t="s">
        <v>4</v>
      </c>
      <c r="C48" s="261"/>
      <c r="D48" s="231"/>
      <c r="E48" s="261"/>
      <c r="F48" s="261"/>
      <c r="G48" s="261"/>
      <c r="H48" s="261"/>
      <c r="I48" s="261"/>
      <c r="J48" s="304">
        <f t="shared" ref="J48:J53" si="161">E48+F48+G48+H48+I48</f>
        <v>0</v>
      </c>
      <c r="K48" s="233"/>
      <c r="L48" s="261"/>
      <c r="M48" s="261"/>
      <c r="N48" s="261"/>
      <c r="O48" s="261"/>
      <c r="P48" s="261"/>
      <c r="Q48" s="304">
        <f t="shared" ref="Q48:Q49" si="162">L48+M48+N48+O48+P48</f>
        <v>0</v>
      </c>
      <c r="R48" s="233"/>
      <c r="S48" s="261"/>
      <c r="T48" s="331">
        <f t="shared" ref="T48:T58" si="163">S48*$S$9</f>
        <v>0</v>
      </c>
      <c r="U48" s="332">
        <f t="shared" ref="U48:U58" si="164">T48</f>
        <v>0</v>
      </c>
      <c r="V48" s="261"/>
      <c r="W48" s="331">
        <f t="shared" ref="W48:W59" si="165">V48*$V$9</f>
        <v>0</v>
      </c>
      <c r="X48" s="332">
        <f t="shared" ref="X48:X58" si="166">W48</f>
        <v>0</v>
      </c>
      <c r="Y48" s="261"/>
      <c r="Z48" s="331">
        <f t="shared" ref="Z48:Z59" si="167">Y48*$Y$9</f>
        <v>0</v>
      </c>
      <c r="AA48" s="332">
        <f t="shared" ref="AA48:AA58" si="168">Z48</f>
        <v>0</v>
      </c>
      <c r="AB48" s="261"/>
      <c r="AC48" s="331">
        <f t="shared" ref="AC48:AC59" si="169">AB48*$AB$9</f>
        <v>0</v>
      </c>
      <c r="AD48" s="332">
        <f t="shared" ref="AD48:AD58" si="170">AC48</f>
        <v>0</v>
      </c>
      <c r="AE48" s="261"/>
      <c r="AF48" s="331">
        <f t="shared" ref="AF48:AF59" si="171">AE48*$AE$9</f>
        <v>0</v>
      </c>
      <c r="AG48" s="302">
        <f t="shared" ref="AG48:AG58" si="172">AF48</f>
        <v>0</v>
      </c>
      <c r="AH48" s="345">
        <f t="shared" ref="AH48:AH58" si="173">U48+X48+AA48+AD48+AG48</f>
        <v>0</v>
      </c>
      <c r="AI48" s="233"/>
      <c r="AJ48" s="261"/>
      <c r="AK48" s="331">
        <f t="shared" ref="AK48:AK59" si="174">AJ48*$AJ$9</f>
        <v>0</v>
      </c>
      <c r="AL48" s="332">
        <f t="shared" ref="AL48:AL58" si="175">AK48</f>
        <v>0</v>
      </c>
      <c r="AM48" s="261"/>
      <c r="AN48" s="331">
        <f t="shared" ref="AN48:AN59" si="176">AM48*$AM$9</f>
        <v>0</v>
      </c>
      <c r="AO48" s="332">
        <f t="shared" ref="AO48:AO58" si="177">AN48</f>
        <v>0</v>
      </c>
      <c r="AP48" s="261"/>
      <c r="AQ48" s="331">
        <f t="shared" ref="AQ48:AQ59" si="178">AP48*$AP$9</f>
        <v>0</v>
      </c>
      <c r="AR48" s="332">
        <f t="shared" ref="AR48:AR58" si="179">AQ48</f>
        <v>0</v>
      </c>
      <c r="AS48" s="261"/>
      <c r="AT48" s="331">
        <f t="shared" ref="AT48:AT59" si="180">AS48*$AS$9</f>
        <v>0</v>
      </c>
      <c r="AU48" s="332">
        <f t="shared" ref="AU48:AU58" si="181">AT48</f>
        <v>0</v>
      </c>
      <c r="AV48" s="261"/>
      <c r="AW48" s="331">
        <f t="shared" ref="AW48:AW59" si="182">AV48*$AV$9</f>
        <v>0</v>
      </c>
      <c r="AX48" s="302">
        <f t="shared" ref="AX48:AX58" si="183">AW48</f>
        <v>0</v>
      </c>
      <c r="AY48" s="257">
        <f t="shared" ref="AY48:AY58" si="184">AL48+AO48+AR48+AU48+AX48</f>
        <v>0</v>
      </c>
      <c r="AZ48" s="233"/>
      <c r="BA48" s="261"/>
      <c r="BB48" s="331">
        <f t="shared" ref="BB48:BB59" si="185">BA48*$BA$9</f>
        <v>0</v>
      </c>
      <c r="BC48" s="332">
        <f t="shared" ref="BC48:BC58" si="186">BB48</f>
        <v>0</v>
      </c>
      <c r="BD48" s="261"/>
      <c r="BE48" s="331">
        <f t="shared" ref="BE48:BE59" si="187">BD48*$BD$9</f>
        <v>0</v>
      </c>
      <c r="BF48" s="332">
        <f t="shared" ref="BF48:BF58" si="188">BE48</f>
        <v>0</v>
      </c>
      <c r="BG48" s="261"/>
      <c r="BH48" s="331">
        <f t="shared" ref="BH48:BH59" si="189">BG48*$BG$9</f>
        <v>0</v>
      </c>
      <c r="BI48" s="332">
        <f t="shared" ref="BI48:BI58" si="190">BH48</f>
        <v>0</v>
      </c>
      <c r="BJ48" s="261"/>
      <c r="BK48" s="331">
        <f t="shared" ref="BK48:BK59" si="191">BJ48*$BJ$9</f>
        <v>0</v>
      </c>
      <c r="BL48" s="332">
        <f t="shared" ref="BL48:BL58" si="192">BK48</f>
        <v>0</v>
      </c>
      <c r="BM48" s="261"/>
      <c r="BN48" s="331">
        <f t="shared" ref="BN48:BN59" si="193">BM48*$BM$9</f>
        <v>0</v>
      </c>
      <c r="BO48" s="302">
        <f t="shared" ref="BO48:BO58" si="194">BN48</f>
        <v>0</v>
      </c>
      <c r="BP48" s="257">
        <f t="shared" ref="BP48:BP58" si="195">BC48+BF48+BI48+BL48+BO48</f>
        <v>0</v>
      </c>
      <c r="BQ48" s="240"/>
      <c r="BR48" s="346"/>
      <c r="BS48" s="347"/>
      <c r="BT48" s="347"/>
      <c r="BU48" s="347"/>
      <c r="BV48" s="347"/>
      <c r="BW48" s="303"/>
      <c r="BX48" s="240"/>
      <c r="BY48" s="259">
        <f t="shared" ref="BY48:BY59" si="196">J48+Q48+AH48+AY48+BP48+BW48</f>
        <v>0</v>
      </c>
      <c r="BZ48" s="240"/>
      <c r="CA48" s="304">
        <f t="shared" ref="CA48:CA54" si="197">C48+BY48</f>
        <v>0</v>
      </c>
      <c r="CB48" s="231"/>
      <c r="CC48" s="261"/>
      <c r="CD48" s="261"/>
      <c r="CE48" s="261"/>
      <c r="CF48" s="261"/>
      <c r="CG48" s="261"/>
      <c r="CH48" s="261"/>
      <c r="CI48" s="261"/>
      <c r="CJ48" s="261"/>
      <c r="CK48" s="261"/>
      <c r="CL48" s="261"/>
      <c r="CM48" s="304">
        <f t="shared" ref="CM48:CM59" si="198">SUM(CC48:CL48)</f>
        <v>0</v>
      </c>
      <c r="CN48" s="240"/>
      <c r="CO48" s="259">
        <f t="shared" ref="CO48:CO59" si="199">CA48-CM48</f>
        <v>0</v>
      </c>
      <c r="CP48" s="233"/>
      <c r="CQ48" s="261"/>
    </row>
    <row r="49" spans="1:95" s="154" customFormat="1" ht="19.899999999999999" customHeight="1" thickTop="1" thickBot="1" x14ac:dyDescent="0.3">
      <c r="A49" s="486">
        <v>3</v>
      </c>
      <c r="B49" s="216" t="s">
        <v>5</v>
      </c>
      <c r="C49" s="261"/>
      <c r="D49" s="231"/>
      <c r="E49" s="261"/>
      <c r="F49" s="261"/>
      <c r="G49" s="261"/>
      <c r="H49" s="261"/>
      <c r="I49" s="261"/>
      <c r="J49" s="304">
        <f t="shared" si="161"/>
        <v>0</v>
      </c>
      <c r="K49" s="233"/>
      <c r="L49" s="261"/>
      <c r="M49" s="261"/>
      <c r="N49" s="261"/>
      <c r="O49" s="261"/>
      <c r="P49" s="261"/>
      <c r="Q49" s="304">
        <f t="shared" si="162"/>
        <v>0</v>
      </c>
      <c r="R49" s="233"/>
      <c r="S49" s="261"/>
      <c r="T49" s="331">
        <f t="shared" si="163"/>
        <v>0</v>
      </c>
      <c r="U49" s="332">
        <f t="shared" si="164"/>
        <v>0</v>
      </c>
      <c r="V49" s="261"/>
      <c r="W49" s="331">
        <f t="shared" si="165"/>
        <v>0</v>
      </c>
      <c r="X49" s="332">
        <f t="shared" si="166"/>
        <v>0</v>
      </c>
      <c r="Y49" s="261"/>
      <c r="Z49" s="331">
        <f t="shared" si="167"/>
        <v>0</v>
      </c>
      <c r="AA49" s="332">
        <f t="shared" si="168"/>
        <v>0</v>
      </c>
      <c r="AB49" s="261"/>
      <c r="AC49" s="331">
        <f t="shared" si="169"/>
        <v>0</v>
      </c>
      <c r="AD49" s="332">
        <f t="shared" si="170"/>
        <v>0</v>
      </c>
      <c r="AE49" s="261"/>
      <c r="AF49" s="331">
        <f t="shared" si="171"/>
        <v>0</v>
      </c>
      <c r="AG49" s="302">
        <f t="shared" si="172"/>
        <v>0</v>
      </c>
      <c r="AH49" s="345">
        <f t="shared" si="173"/>
        <v>0</v>
      </c>
      <c r="AI49" s="233"/>
      <c r="AJ49" s="261"/>
      <c r="AK49" s="331">
        <f t="shared" si="174"/>
        <v>0</v>
      </c>
      <c r="AL49" s="332">
        <f t="shared" si="175"/>
        <v>0</v>
      </c>
      <c r="AM49" s="261"/>
      <c r="AN49" s="331">
        <f t="shared" si="176"/>
        <v>0</v>
      </c>
      <c r="AO49" s="332">
        <f t="shared" si="177"/>
        <v>0</v>
      </c>
      <c r="AP49" s="261"/>
      <c r="AQ49" s="331">
        <f t="shared" si="178"/>
        <v>0</v>
      </c>
      <c r="AR49" s="332">
        <f t="shared" si="179"/>
        <v>0</v>
      </c>
      <c r="AS49" s="261"/>
      <c r="AT49" s="331">
        <f t="shared" si="180"/>
        <v>0</v>
      </c>
      <c r="AU49" s="332">
        <f t="shared" si="181"/>
        <v>0</v>
      </c>
      <c r="AV49" s="261"/>
      <c r="AW49" s="331">
        <f t="shared" si="182"/>
        <v>0</v>
      </c>
      <c r="AX49" s="302">
        <f t="shared" si="183"/>
        <v>0</v>
      </c>
      <c r="AY49" s="257">
        <f t="shared" si="184"/>
        <v>0</v>
      </c>
      <c r="AZ49" s="233"/>
      <c r="BA49" s="261"/>
      <c r="BB49" s="331">
        <f t="shared" si="185"/>
        <v>0</v>
      </c>
      <c r="BC49" s="332">
        <f t="shared" si="186"/>
        <v>0</v>
      </c>
      <c r="BD49" s="261"/>
      <c r="BE49" s="331">
        <f t="shared" si="187"/>
        <v>0</v>
      </c>
      <c r="BF49" s="332">
        <f t="shared" si="188"/>
        <v>0</v>
      </c>
      <c r="BG49" s="261"/>
      <c r="BH49" s="331">
        <f t="shared" si="189"/>
        <v>0</v>
      </c>
      <c r="BI49" s="332">
        <f t="shared" si="190"/>
        <v>0</v>
      </c>
      <c r="BJ49" s="261"/>
      <c r="BK49" s="331">
        <f t="shared" si="191"/>
        <v>0</v>
      </c>
      <c r="BL49" s="332">
        <f t="shared" si="192"/>
        <v>0</v>
      </c>
      <c r="BM49" s="261"/>
      <c r="BN49" s="331">
        <f t="shared" si="193"/>
        <v>0</v>
      </c>
      <c r="BO49" s="302">
        <f t="shared" si="194"/>
        <v>0</v>
      </c>
      <c r="BP49" s="257">
        <f t="shared" si="195"/>
        <v>0</v>
      </c>
      <c r="BQ49" s="240"/>
      <c r="BR49" s="273"/>
      <c r="BS49" s="303"/>
      <c r="BT49" s="303"/>
      <c r="BU49" s="303"/>
      <c r="BV49" s="303"/>
      <c r="BW49" s="303"/>
      <c r="BX49" s="240"/>
      <c r="BY49" s="259">
        <f t="shared" si="196"/>
        <v>0</v>
      </c>
      <c r="BZ49" s="240"/>
      <c r="CA49" s="304">
        <f t="shared" si="197"/>
        <v>0</v>
      </c>
      <c r="CB49" s="231"/>
      <c r="CC49" s="261"/>
      <c r="CD49" s="261"/>
      <c r="CE49" s="261"/>
      <c r="CF49" s="261"/>
      <c r="CG49" s="261"/>
      <c r="CH49" s="261"/>
      <c r="CI49" s="261"/>
      <c r="CJ49" s="261"/>
      <c r="CK49" s="261"/>
      <c r="CL49" s="261"/>
      <c r="CM49" s="304">
        <f t="shared" si="198"/>
        <v>0</v>
      </c>
      <c r="CN49" s="240"/>
      <c r="CO49" s="259">
        <f t="shared" si="199"/>
        <v>0</v>
      </c>
      <c r="CP49" s="233"/>
      <c r="CQ49" s="261"/>
    </row>
    <row r="50" spans="1:95" s="154" customFormat="1" ht="19.899999999999999" customHeight="1" thickTop="1" thickBot="1" x14ac:dyDescent="0.3">
      <c r="A50" s="489">
        <v>4</v>
      </c>
      <c r="B50" s="212" t="s">
        <v>10</v>
      </c>
      <c r="C50" s="256">
        <f>C51+C52+C53+C54</f>
        <v>0</v>
      </c>
      <c r="D50" s="240"/>
      <c r="E50" s="299">
        <f>E51+E52+E53+E54</f>
        <v>0</v>
      </c>
      <c r="F50" s="299">
        <f t="shared" ref="F50:I50" si="200">F51+F52+F53+F54</f>
        <v>0</v>
      </c>
      <c r="G50" s="299">
        <f t="shared" si="200"/>
        <v>0</v>
      </c>
      <c r="H50" s="299">
        <f t="shared" si="200"/>
        <v>0</v>
      </c>
      <c r="I50" s="299">
        <f t="shared" si="200"/>
        <v>0</v>
      </c>
      <c r="J50" s="259">
        <f>E50+F50+G50+H50+I50</f>
        <v>0</v>
      </c>
      <c r="K50" s="240"/>
      <c r="L50" s="299">
        <f>L51+L52+L53+L54</f>
        <v>0</v>
      </c>
      <c r="M50" s="299">
        <f t="shared" ref="M50:P50" si="201">M51+M52+M53+M54</f>
        <v>0</v>
      </c>
      <c r="N50" s="299">
        <f t="shared" si="201"/>
        <v>0</v>
      </c>
      <c r="O50" s="299">
        <f t="shared" si="201"/>
        <v>0</v>
      </c>
      <c r="P50" s="299">
        <f t="shared" si="201"/>
        <v>0</v>
      </c>
      <c r="Q50" s="259">
        <f>L50+M50+N50+O50+P50</f>
        <v>0</v>
      </c>
      <c r="R50" s="240"/>
      <c r="S50" s="300">
        <f>S51+S52+S53+S54</f>
        <v>0</v>
      </c>
      <c r="T50" s="301">
        <f t="shared" si="163"/>
        <v>0</v>
      </c>
      <c r="U50" s="302">
        <f t="shared" si="164"/>
        <v>0</v>
      </c>
      <c r="V50" s="300">
        <f>V51+V52+V53+V54</f>
        <v>0</v>
      </c>
      <c r="W50" s="301">
        <f t="shared" si="165"/>
        <v>0</v>
      </c>
      <c r="X50" s="302">
        <f t="shared" si="166"/>
        <v>0</v>
      </c>
      <c r="Y50" s="300">
        <f>Y51+Y52+Y53+Y54</f>
        <v>0</v>
      </c>
      <c r="Z50" s="301">
        <f t="shared" si="167"/>
        <v>0</v>
      </c>
      <c r="AA50" s="302">
        <f t="shared" si="168"/>
        <v>0</v>
      </c>
      <c r="AB50" s="300">
        <f>AB51+AB52+AB53+AB54</f>
        <v>0</v>
      </c>
      <c r="AC50" s="301">
        <f t="shared" si="169"/>
        <v>0</v>
      </c>
      <c r="AD50" s="302">
        <f t="shared" si="170"/>
        <v>0</v>
      </c>
      <c r="AE50" s="300">
        <f>AE51+AE52+AE53+AE54</f>
        <v>0</v>
      </c>
      <c r="AF50" s="301">
        <f t="shared" si="171"/>
        <v>0</v>
      </c>
      <c r="AG50" s="302">
        <f t="shared" si="172"/>
        <v>0</v>
      </c>
      <c r="AH50" s="345">
        <f t="shared" si="173"/>
        <v>0</v>
      </c>
      <c r="AI50" s="240"/>
      <c r="AJ50" s="300">
        <f>AJ51+AJ52+AJ53+AJ54</f>
        <v>0</v>
      </c>
      <c r="AK50" s="301">
        <f t="shared" si="174"/>
        <v>0</v>
      </c>
      <c r="AL50" s="302">
        <f t="shared" si="175"/>
        <v>0</v>
      </c>
      <c r="AM50" s="300">
        <f>AM51+AM52+AM53+AM54</f>
        <v>0</v>
      </c>
      <c r="AN50" s="301">
        <f t="shared" si="176"/>
        <v>0</v>
      </c>
      <c r="AO50" s="302">
        <f t="shared" si="177"/>
        <v>0</v>
      </c>
      <c r="AP50" s="300">
        <f>AP51+AP52+AP53+AP54</f>
        <v>0</v>
      </c>
      <c r="AQ50" s="301">
        <f t="shared" si="178"/>
        <v>0</v>
      </c>
      <c r="AR50" s="302">
        <f t="shared" si="179"/>
        <v>0</v>
      </c>
      <c r="AS50" s="300">
        <f>AS51+AS52+AS53+AS54</f>
        <v>0</v>
      </c>
      <c r="AT50" s="301">
        <f t="shared" si="180"/>
        <v>0</v>
      </c>
      <c r="AU50" s="302">
        <f t="shared" si="181"/>
        <v>0</v>
      </c>
      <c r="AV50" s="300">
        <f>AV51+AV52+AV53+AV54</f>
        <v>0</v>
      </c>
      <c r="AW50" s="301">
        <f t="shared" si="182"/>
        <v>0</v>
      </c>
      <c r="AX50" s="302">
        <f t="shared" si="183"/>
        <v>0</v>
      </c>
      <c r="AY50" s="257">
        <f t="shared" si="184"/>
        <v>0</v>
      </c>
      <c r="AZ50" s="240"/>
      <c r="BA50" s="300">
        <f>BA51+BA52+BA53+BA54</f>
        <v>0</v>
      </c>
      <c r="BB50" s="301">
        <f t="shared" si="185"/>
        <v>0</v>
      </c>
      <c r="BC50" s="302">
        <f t="shared" si="186"/>
        <v>0</v>
      </c>
      <c r="BD50" s="300">
        <f>BD51+BD52+BD53+BD54</f>
        <v>0</v>
      </c>
      <c r="BE50" s="301">
        <f t="shared" si="187"/>
        <v>0</v>
      </c>
      <c r="BF50" s="302">
        <f t="shared" si="188"/>
        <v>0</v>
      </c>
      <c r="BG50" s="300">
        <f>BG51+BG52+BG53+BG54</f>
        <v>0</v>
      </c>
      <c r="BH50" s="301">
        <f t="shared" si="189"/>
        <v>0</v>
      </c>
      <c r="BI50" s="302">
        <f t="shared" si="190"/>
        <v>0</v>
      </c>
      <c r="BJ50" s="300">
        <f>BJ51+BJ52+BJ53+BJ54</f>
        <v>0</v>
      </c>
      <c r="BK50" s="301">
        <f t="shared" si="191"/>
        <v>0</v>
      </c>
      <c r="BL50" s="302">
        <f t="shared" si="192"/>
        <v>0</v>
      </c>
      <c r="BM50" s="300">
        <f>BM51+BM52+BM53+BM54</f>
        <v>0</v>
      </c>
      <c r="BN50" s="301">
        <f t="shared" si="193"/>
        <v>0</v>
      </c>
      <c r="BO50" s="302">
        <f t="shared" si="194"/>
        <v>0</v>
      </c>
      <c r="BP50" s="257">
        <f t="shared" si="195"/>
        <v>0</v>
      </c>
      <c r="BQ50" s="240"/>
      <c r="BR50" s="273"/>
      <c r="BS50" s="303"/>
      <c r="BT50" s="303"/>
      <c r="BU50" s="303"/>
      <c r="BV50" s="303"/>
      <c r="BW50" s="303"/>
      <c r="BX50" s="240"/>
      <c r="BY50" s="259">
        <f t="shared" si="196"/>
        <v>0</v>
      </c>
      <c r="BZ50" s="240"/>
      <c r="CA50" s="304">
        <f t="shared" si="197"/>
        <v>0</v>
      </c>
      <c r="CB50" s="260"/>
      <c r="CC50" s="256">
        <f t="shared" ref="CC50:CL50" si="202">CC51+CC52+CC53+CC54</f>
        <v>0</v>
      </c>
      <c r="CD50" s="256">
        <f t="shared" si="202"/>
        <v>0</v>
      </c>
      <c r="CE50" s="256">
        <f t="shared" si="202"/>
        <v>0</v>
      </c>
      <c r="CF50" s="256">
        <f t="shared" si="202"/>
        <v>0</v>
      </c>
      <c r="CG50" s="256">
        <f t="shared" si="202"/>
        <v>0</v>
      </c>
      <c r="CH50" s="256">
        <f t="shared" si="202"/>
        <v>0</v>
      </c>
      <c r="CI50" s="256">
        <f t="shared" si="202"/>
        <v>0</v>
      </c>
      <c r="CJ50" s="256">
        <f t="shared" si="202"/>
        <v>0</v>
      </c>
      <c r="CK50" s="256">
        <f t="shared" si="202"/>
        <v>0</v>
      </c>
      <c r="CL50" s="256">
        <f t="shared" si="202"/>
        <v>0</v>
      </c>
      <c r="CM50" s="259">
        <f t="shared" si="198"/>
        <v>0</v>
      </c>
      <c r="CN50" s="240"/>
      <c r="CO50" s="259">
        <f t="shared" si="199"/>
        <v>0</v>
      </c>
      <c r="CP50" s="233"/>
      <c r="CQ50" s="261"/>
    </row>
    <row r="51" spans="1:95" s="172" customFormat="1" ht="19.899999999999999" customHeight="1" thickTop="1" thickBot="1" x14ac:dyDescent="0.3">
      <c r="A51" s="485" t="s">
        <v>125</v>
      </c>
      <c r="B51" s="211" t="s">
        <v>11</v>
      </c>
      <c r="C51" s="241"/>
      <c r="D51" s="244"/>
      <c r="E51" s="241"/>
      <c r="F51" s="241"/>
      <c r="G51" s="241"/>
      <c r="H51" s="241"/>
      <c r="I51" s="241"/>
      <c r="J51" s="245">
        <f t="shared" si="161"/>
        <v>0</v>
      </c>
      <c r="K51" s="246"/>
      <c r="L51" s="241"/>
      <c r="M51" s="241"/>
      <c r="N51" s="241"/>
      <c r="O51" s="241"/>
      <c r="P51" s="241"/>
      <c r="Q51" s="245">
        <f t="shared" ref="Q51:Q53" si="203">L51+M51+N51+O51+P51</f>
        <v>0</v>
      </c>
      <c r="R51" s="246"/>
      <c r="S51" s="241"/>
      <c r="T51" s="293">
        <f t="shared" si="163"/>
        <v>0</v>
      </c>
      <c r="U51" s="294">
        <f t="shared" si="164"/>
        <v>0</v>
      </c>
      <c r="V51" s="241"/>
      <c r="W51" s="293">
        <f t="shared" si="165"/>
        <v>0</v>
      </c>
      <c r="X51" s="294">
        <f t="shared" si="166"/>
        <v>0</v>
      </c>
      <c r="Y51" s="241"/>
      <c r="Z51" s="293">
        <f t="shared" si="167"/>
        <v>0</v>
      </c>
      <c r="AA51" s="294">
        <f t="shared" si="168"/>
        <v>0</v>
      </c>
      <c r="AB51" s="241"/>
      <c r="AC51" s="293">
        <f t="shared" si="169"/>
        <v>0</v>
      </c>
      <c r="AD51" s="294">
        <f t="shared" si="170"/>
        <v>0</v>
      </c>
      <c r="AE51" s="241"/>
      <c r="AF51" s="293">
        <f t="shared" si="171"/>
        <v>0</v>
      </c>
      <c r="AG51" s="296">
        <f t="shared" si="172"/>
        <v>0</v>
      </c>
      <c r="AH51" s="251">
        <f t="shared" si="173"/>
        <v>0</v>
      </c>
      <c r="AI51" s="246"/>
      <c r="AJ51" s="241"/>
      <c r="AK51" s="293">
        <f t="shared" si="174"/>
        <v>0</v>
      </c>
      <c r="AL51" s="294">
        <f t="shared" si="175"/>
        <v>0</v>
      </c>
      <c r="AM51" s="241"/>
      <c r="AN51" s="293">
        <f t="shared" si="176"/>
        <v>0</v>
      </c>
      <c r="AO51" s="294">
        <f t="shared" si="177"/>
        <v>0</v>
      </c>
      <c r="AP51" s="241"/>
      <c r="AQ51" s="293">
        <f t="shared" si="178"/>
        <v>0</v>
      </c>
      <c r="AR51" s="294">
        <f t="shared" si="179"/>
        <v>0</v>
      </c>
      <c r="AS51" s="241"/>
      <c r="AT51" s="293">
        <f t="shared" si="180"/>
        <v>0</v>
      </c>
      <c r="AU51" s="294">
        <f t="shared" si="181"/>
        <v>0</v>
      </c>
      <c r="AV51" s="241"/>
      <c r="AW51" s="293">
        <f t="shared" si="182"/>
        <v>0</v>
      </c>
      <c r="AX51" s="296">
        <f t="shared" si="183"/>
        <v>0</v>
      </c>
      <c r="AY51" s="251">
        <f t="shared" si="184"/>
        <v>0</v>
      </c>
      <c r="AZ51" s="246"/>
      <c r="BA51" s="241"/>
      <c r="BB51" s="293">
        <f t="shared" si="185"/>
        <v>0</v>
      </c>
      <c r="BC51" s="294">
        <f t="shared" si="186"/>
        <v>0</v>
      </c>
      <c r="BD51" s="241"/>
      <c r="BE51" s="293">
        <f t="shared" si="187"/>
        <v>0</v>
      </c>
      <c r="BF51" s="294">
        <f t="shared" si="188"/>
        <v>0</v>
      </c>
      <c r="BG51" s="241"/>
      <c r="BH51" s="293">
        <f t="shared" si="189"/>
        <v>0</v>
      </c>
      <c r="BI51" s="294">
        <f t="shared" si="190"/>
        <v>0</v>
      </c>
      <c r="BJ51" s="241"/>
      <c r="BK51" s="293">
        <f t="shared" si="191"/>
        <v>0</v>
      </c>
      <c r="BL51" s="294">
        <f t="shared" si="192"/>
        <v>0</v>
      </c>
      <c r="BM51" s="241"/>
      <c r="BN51" s="293">
        <f t="shared" si="193"/>
        <v>0</v>
      </c>
      <c r="BO51" s="296">
        <f t="shared" si="194"/>
        <v>0</v>
      </c>
      <c r="BP51" s="251">
        <f t="shared" si="195"/>
        <v>0</v>
      </c>
      <c r="BQ51" s="252"/>
      <c r="BR51" s="327"/>
      <c r="BS51" s="328"/>
      <c r="BT51" s="328"/>
      <c r="BU51" s="328"/>
      <c r="BV51" s="328"/>
      <c r="BW51" s="324"/>
      <c r="BX51" s="252"/>
      <c r="BY51" s="325">
        <f t="shared" si="196"/>
        <v>0</v>
      </c>
      <c r="BZ51" s="252"/>
      <c r="CA51" s="326">
        <f t="shared" si="197"/>
        <v>0</v>
      </c>
      <c r="CB51" s="244"/>
      <c r="CC51" s="241"/>
      <c r="CD51" s="241"/>
      <c r="CE51" s="241"/>
      <c r="CF51" s="241"/>
      <c r="CG51" s="241"/>
      <c r="CH51" s="241"/>
      <c r="CI51" s="241"/>
      <c r="CJ51" s="241"/>
      <c r="CK51" s="241"/>
      <c r="CL51" s="241"/>
      <c r="CM51" s="245">
        <f t="shared" si="198"/>
        <v>0</v>
      </c>
      <c r="CN51" s="252"/>
      <c r="CO51" s="250">
        <f t="shared" si="199"/>
        <v>0</v>
      </c>
      <c r="CP51" s="246"/>
      <c r="CQ51" s="241"/>
    </row>
    <row r="52" spans="1:95" s="172" customFormat="1" ht="19.899999999999999" customHeight="1" thickTop="1" thickBot="1" x14ac:dyDescent="0.3">
      <c r="A52" s="485" t="s">
        <v>126</v>
      </c>
      <c r="B52" s="211" t="s">
        <v>12</v>
      </c>
      <c r="C52" s="241"/>
      <c r="D52" s="244"/>
      <c r="E52" s="241"/>
      <c r="F52" s="241"/>
      <c r="G52" s="241"/>
      <c r="H52" s="241"/>
      <c r="I52" s="241"/>
      <c r="J52" s="245">
        <f t="shared" si="161"/>
        <v>0</v>
      </c>
      <c r="K52" s="246"/>
      <c r="L52" s="241"/>
      <c r="M52" s="241"/>
      <c r="N52" s="241"/>
      <c r="O52" s="241"/>
      <c r="P52" s="241"/>
      <c r="Q52" s="245">
        <f t="shared" si="203"/>
        <v>0</v>
      </c>
      <c r="R52" s="246"/>
      <c r="S52" s="241"/>
      <c r="T52" s="293">
        <f t="shared" si="163"/>
        <v>0</v>
      </c>
      <c r="U52" s="294">
        <f t="shared" si="164"/>
        <v>0</v>
      </c>
      <c r="V52" s="241"/>
      <c r="W52" s="293">
        <f t="shared" si="165"/>
        <v>0</v>
      </c>
      <c r="X52" s="294">
        <f t="shared" si="166"/>
        <v>0</v>
      </c>
      <c r="Y52" s="241"/>
      <c r="Z52" s="293">
        <f t="shared" si="167"/>
        <v>0</v>
      </c>
      <c r="AA52" s="294">
        <f t="shared" si="168"/>
        <v>0</v>
      </c>
      <c r="AB52" s="241"/>
      <c r="AC52" s="293">
        <f t="shared" si="169"/>
        <v>0</v>
      </c>
      <c r="AD52" s="294">
        <f t="shared" si="170"/>
        <v>0</v>
      </c>
      <c r="AE52" s="241"/>
      <c r="AF52" s="293">
        <f t="shared" si="171"/>
        <v>0</v>
      </c>
      <c r="AG52" s="296">
        <f t="shared" si="172"/>
        <v>0</v>
      </c>
      <c r="AH52" s="251">
        <f t="shared" si="173"/>
        <v>0</v>
      </c>
      <c r="AI52" s="246"/>
      <c r="AJ52" s="241"/>
      <c r="AK52" s="293">
        <f t="shared" si="174"/>
        <v>0</v>
      </c>
      <c r="AL52" s="294">
        <f t="shared" si="175"/>
        <v>0</v>
      </c>
      <c r="AM52" s="241"/>
      <c r="AN52" s="293">
        <f t="shared" si="176"/>
        <v>0</v>
      </c>
      <c r="AO52" s="294">
        <f t="shared" si="177"/>
        <v>0</v>
      </c>
      <c r="AP52" s="241"/>
      <c r="AQ52" s="293">
        <f t="shared" si="178"/>
        <v>0</v>
      </c>
      <c r="AR52" s="294">
        <f t="shared" si="179"/>
        <v>0</v>
      </c>
      <c r="AS52" s="241"/>
      <c r="AT52" s="293">
        <f t="shared" si="180"/>
        <v>0</v>
      </c>
      <c r="AU52" s="294">
        <f t="shared" si="181"/>
        <v>0</v>
      </c>
      <c r="AV52" s="241"/>
      <c r="AW52" s="293">
        <f t="shared" si="182"/>
        <v>0</v>
      </c>
      <c r="AX52" s="296">
        <f t="shared" si="183"/>
        <v>0</v>
      </c>
      <c r="AY52" s="251">
        <f t="shared" si="184"/>
        <v>0</v>
      </c>
      <c r="AZ52" s="246"/>
      <c r="BA52" s="241"/>
      <c r="BB52" s="293">
        <f t="shared" si="185"/>
        <v>0</v>
      </c>
      <c r="BC52" s="294">
        <f t="shared" si="186"/>
        <v>0</v>
      </c>
      <c r="BD52" s="241"/>
      <c r="BE52" s="293">
        <f t="shared" si="187"/>
        <v>0</v>
      </c>
      <c r="BF52" s="294">
        <f t="shared" si="188"/>
        <v>0</v>
      </c>
      <c r="BG52" s="241"/>
      <c r="BH52" s="293">
        <f t="shared" si="189"/>
        <v>0</v>
      </c>
      <c r="BI52" s="294">
        <f t="shared" si="190"/>
        <v>0</v>
      </c>
      <c r="BJ52" s="241"/>
      <c r="BK52" s="293">
        <f t="shared" si="191"/>
        <v>0</v>
      </c>
      <c r="BL52" s="294">
        <f t="shared" si="192"/>
        <v>0</v>
      </c>
      <c r="BM52" s="241"/>
      <c r="BN52" s="293">
        <f t="shared" si="193"/>
        <v>0</v>
      </c>
      <c r="BO52" s="296">
        <f t="shared" si="194"/>
        <v>0</v>
      </c>
      <c r="BP52" s="251">
        <f t="shared" si="195"/>
        <v>0</v>
      </c>
      <c r="BQ52" s="252"/>
      <c r="BR52" s="327"/>
      <c r="BS52" s="328"/>
      <c r="BT52" s="328"/>
      <c r="BU52" s="328"/>
      <c r="BV52" s="328"/>
      <c r="BW52" s="324"/>
      <c r="BX52" s="252"/>
      <c r="BY52" s="325">
        <f t="shared" si="196"/>
        <v>0</v>
      </c>
      <c r="BZ52" s="252"/>
      <c r="CA52" s="326">
        <f t="shared" si="197"/>
        <v>0</v>
      </c>
      <c r="CB52" s="244"/>
      <c r="CC52" s="241"/>
      <c r="CD52" s="241"/>
      <c r="CE52" s="241"/>
      <c r="CF52" s="241"/>
      <c r="CG52" s="241"/>
      <c r="CH52" s="241"/>
      <c r="CI52" s="241"/>
      <c r="CJ52" s="241"/>
      <c r="CK52" s="241"/>
      <c r="CL52" s="241"/>
      <c r="CM52" s="245">
        <f t="shared" si="198"/>
        <v>0</v>
      </c>
      <c r="CN52" s="252"/>
      <c r="CO52" s="250">
        <f t="shared" si="199"/>
        <v>0</v>
      </c>
      <c r="CP52" s="246"/>
      <c r="CQ52" s="241"/>
    </row>
    <row r="53" spans="1:95" s="172" customFormat="1" ht="34.9" customHeight="1" thickTop="1" thickBot="1" x14ac:dyDescent="0.3">
      <c r="A53" s="485" t="s">
        <v>127</v>
      </c>
      <c r="B53" s="211" t="s">
        <v>34</v>
      </c>
      <c r="C53" s="241"/>
      <c r="D53" s="244"/>
      <c r="E53" s="241"/>
      <c r="F53" s="241"/>
      <c r="G53" s="241"/>
      <c r="H53" s="241"/>
      <c r="I53" s="241"/>
      <c r="J53" s="245">
        <f t="shared" si="161"/>
        <v>0</v>
      </c>
      <c r="K53" s="246"/>
      <c r="L53" s="241"/>
      <c r="M53" s="241"/>
      <c r="N53" s="241"/>
      <c r="O53" s="241"/>
      <c r="P53" s="241"/>
      <c r="Q53" s="245">
        <f t="shared" si="203"/>
        <v>0</v>
      </c>
      <c r="R53" s="246"/>
      <c r="S53" s="241"/>
      <c r="T53" s="293">
        <f t="shared" si="163"/>
        <v>0</v>
      </c>
      <c r="U53" s="294">
        <f t="shared" si="164"/>
        <v>0</v>
      </c>
      <c r="V53" s="241"/>
      <c r="W53" s="293">
        <f t="shared" si="165"/>
        <v>0</v>
      </c>
      <c r="X53" s="294">
        <f t="shared" si="166"/>
        <v>0</v>
      </c>
      <c r="Y53" s="241"/>
      <c r="Z53" s="293">
        <f t="shared" si="167"/>
        <v>0</v>
      </c>
      <c r="AA53" s="294">
        <f t="shared" si="168"/>
        <v>0</v>
      </c>
      <c r="AB53" s="241"/>
      <c r="AC53" s="293">
        <f t="shared" si="169"/>
        <v>0</v>
      </c>
      <c r="AD53" s="294">
        <f t="shared" si="170"/>
        <v>0</v>
      </c>
      <c r="AE53" s="241"/>
      <c r="AF53" s="293">
        <f t="shared" si="171"/>
        <v>0</v>
      </c>
      <c r="AG53" s="296">
        <f t="shared" si="172"/>
        <v>0</v>
      </c>
      <c r="AH53" s="251">
        <f t="shared" si="173"/>
        <v>0</v>
      </c>
      <c r="AI53" s="246"/>
      <c r="AJ53" s="241"/>
      <c r="AK53" s="293">
        <f t="shared" si="174"/>
        <v>0</v>
      </c>
      <c r="AL53" s="294">
        <f t="shared" si="175"/>
        <v>0</v>
      </c>
      <c r="AM53" s="241"/>
      <c r="AN53" s="293">
        <f t="shared" si="176"/>
        <v>0</v>
      </c>
      <c r="AO53" s="294">
        <f t="shared" si="177"/>
        <v>0</v>
      </c>
      <c r="AP53" s="241"/>
      <c r="AQ53" s="293">
        <f t="shared" si="178"/>
        <v>0</v>
      </c>
      <c r="AR53" s="294">
        <f t="shared" si="179"/>
        <v>0</v>
      </c>
      <c r="AS53" s="241"/>
      <c r="AT53" s="293">
        <f t="shared" si="180"/>
        <v>0</v>
      </c>
      <c r="AU53" s="294">
        <f t="shared" si="181"/>
        <v>0</v>
      </c>
      <c r="AV53" s="241"/>
      <c r="AW53" s="293">
        <f t="shared" si="182"/>
        <v>0</v>
      </c>
      <c r="AX53" s="296">
        <f t="shared" si="183"/>
        <v>0</v>
      </c>
      <c r="AY53" s="251">
        <f t="shared" si="184"/>
        <v>0</v>
      </c>
      <c r="AZ53" s="246"/>
      <c r="BA53" s="241"/>
      <c r="BB53" s="293">
        <f t="shared" si="185"/>
        <v>0</v>
      </c>
      <c r="BC53" s="294">
        <f t="shared" si="186"/>
        <v>0</v>
      </c>
      <c r="BD53" s="241"/>
      <c r="BE53" s="293">
        <f t="shared" si="187"/>
        <v>0</v>
      </c>
      <c r="BF53" s="294">
        <f t="shared" si="188"/>
        <v>0</v>
      </c>
      <c r="BG53" s="241"/>
      <c r="BH53" s="293">
        <f t="shared" si="189"/>
        <v>0</v>
      </c>
      <c r="BI53" s="294">
        <f t="shared" si="190"/>
        <v>0</v>
      </c>
      <c r="BJ53" s="241"/>
      <c r="BK53" s="293">
        <f t="shared" si="191"/>
        <v>0</v>
      </c>
      <c r="BL53" s="294">
        <f t="shared" si="192"/>
        <v>0</v>
      </c>
      <c r="BM53" s="241"/>
      <c r="BN53" s="293">
        <f t="shared" si="193"/>
        <v>0</v>
      </c>
      <c r="BO53" s="296">
        <f t="shared" si="194"/>
        <v>0</v>
      </c>
      <c r="BP53" s="251">
        <f t="shared" si="195"/>
        <v>0</v>
      </c>
      <c r="BQ53" s="252"/>
      <c r="BR53" s="327"/>
      <c r="BS53" s="328"/>
      <c r="BT53" s="328"/>
      <c r="BU53" s="328"/>
      <c r="BV53" s="328"/>
      <c r="BW53" s="324"/>
      <c r="BX53" s="252"/>
      <c r="BY53" s="325">
        <f t="shared" si="196"/>
        <v>0</v>
      </c>
      <c r="BZ53" s="252"/>
      <c r="CA53" s="326">
        <f t="shared" si="197"/>
        <v>0</v>
      </c>
      <c r="CB53" s="244"/>
      <c r="CC53" s="241"/>
      <c r="CD53" s="241"/>
      <c r="CE53" s="241"/>
      <c r="CF53" s="241"/>
      <c r="CG53" s="241"/>
      <c r="CH53" s="241"/>
      <c r="CI53" s="241"/>
      <c r="CJ53" s="241"/>
      <c r="CK53" s="241"/>
      <c r="CL53" s="241"/>
      <c r="CM53" s="245">
        <f t="shared" si="198"/>
        <v>0</v>
      </c>
      <c r="CN53" s="252"/>
      <c r="CO53" s="250">
        <f t="shared" si="199"/>
        <v>0</v>
      </c>
      <c r="CP53" s="246"/>
      <c r="CQ53" s="241"/>
    </row>
    <row r="54" spans="1:95" s="172" customFormat="1" ht="34.9" customHeight="1" thickTop="1" thickBot="1" x14ac:dyDescent="0.3">
      <c r="A54" s="485" t="s">
        <v>128</v>
      </c>
      <c r="B54" s="213" t="s">
        <v>119</v>
      </c>
      <c r="C54" s="305">
        <f>C55+C56</f>
        <v>0</v>
      </c>
      <c r="D54" s="252"/>
      <c r="E54" s="305">
        <f t="shared" ref="E54:I54" si="204">E55+E56</f>
        <v>0</v>
      </c>
      <c r="F54" s="305">
        <f t="shared" si="204"/>
        <v>0</v>
      </c>
      <c r="G54" s="305">
        <f>G55+G56</f>
        <v>0</v>
      </c>
      <c r="H54" s="305">
        <f>H55+H56</f>
        <v>0</v>
      </c>
      <c r="I54" s="305">
        <f t="shared" si="204"/>
        <v>0</v>
      </c>
      <c r="J54" s="250">
        <f>E54+F54+G54+H54+I54</f>
        <v>0</v>
      </c>
      <c r="K54" s="252"/>
      <c r="L54" s="305">
        <f t="shared" ref="L54:M54" si="205">L55+L56</f>
        <v>0</v>
      </c>
      <c r="M54" s="305">
        <f t="shared" si="205"/>
        <v>0</v>
      </c>
      <c r="N54" s="305">
        <f>N55+N56</f>
        <v>0</v>
      </c>
      <c r="O54" s="305">
        <f>O55+O56</f>
        <v>0</v>
      </c>
      <c r="P54" s="305">
        <f t="shared" ref="P54" si="206">P55+P56</f>
        <v>0</v>
      </c>
      <c r="Q54" s="250">
        <f>L54+M54+N54+O54+P54</f>
        <v>0</v>
      </c>
      <c r="R54" s="252"/>
      <c r="S54" s="305">
        <f t="shared" ref="S54" si="207">S55+S56</f>
        <v>0</v>
      </c>
      <c r="T54" s="309">
        <f t="shared" si="163"/>
        <v>0</v>
      </c>
      <c r="U54" s="296">
        <f t="shared" si="164"/>
        <v>0</v>
      </c>
      <c r="V54" s="305">
        <f t="shared" ref="V54" si="208">V55+V56</f>
        <v>0</v>
      </c>
      <c r="W54" s="309">
        <f t="shared" si="165"/>
        <v>0</v>
      </c>
      <c r="X54" s="296">
        <f t="shared" si="166"/>
        <v>0</v>
      </c>
      <c r="Y54" s="305">
        <f t="shared" ref="Y54" si="209">Y55+Y56</f>
        <v>0</v>
      </c>
      <c r="Z54" s="309">
        <f t="shared" si="167"/>
        <v>0</v>
      </c>
      <c r="AA54" s="296">
        <f t="shared" si="168"/>
        <v>0</v>
      </c>
      <c r="AB54" s="305">
        <f t="shared" ref="AB54" si="210">AB55+AB56</f>
        <v>0</v>
      </c>
      <c r="AC54" s="309">
        <f t="shared" si="169"/>
        <v>0</v>
      </c>
      <c r="AD54" s="296">
        <f t="shared" si="170"/>
        <v>0</v>
      </c>
      <c r="AE54" s="305">
        <f t="shared" ref="AE54" si="211">AE55+AE56</f>
        <v>0</v>
      </c>
      <c r="AF54" s="309">
        <f t="shared" si="171"/>
        <v>0</v>
      </c>
      <c r="AG54" s="296">
        <f t="shared" si="172"/>
        <v>0</v>
      </c>
      <c r="AH54" s="251">
        <f t="shared" si="173"/>
        <v>0</v>
      </c>
      <c r="AI54" s="252"/>
      <c r="AJ54" s="305">
        <f t="shared" ref="AJ54" si="212">AJ55+AJ56</f>
        <v>0</v>
      </c>
      <c r="AK54" s="309">
        <f t="shared" si="174"/>
        <v>0</v>
      </c>
      <c r="AL54" s="296">
        <f t="shared" si="175"/>
        <v>0</v>
      </c>
      <c r="AM54" s="305">
        <f t="shared" ref="AM54" si="213">AM55+AM56</f>
        <v>0</v>
      </c>
      <c r="AN54" s="309">
        <f t="shared" si="176"/>
        <v>0</v>
      </c>
      <c r="AO54" s="296">
        <f t="shared" si="177"/>
        <v>0</v>
      </c>
      <c r="AP54" s="305">
        <f t="shared" ref="AP54" si="214">AP55+AP56</f>
        <v>0</v>
      </c>
      <c r="AQ54" s="309">
        <f t="shared" si="178"/>
        <v>0</v>
      </c>
      <c r="AR54" s="296">
        <f t="shared" si="179"/>
        <v>0</v>
      </c>
      <c r="AS54" s="305">
        <f t="shared" ref="AS54" si="215">AS55+AS56</f>
        <v>0</v>
      </c>
      <c r="AT54" s="309">
        <f t="shared" si="180"/>
        <v>0</v>
      </c>
      <c r="AU54" s="296">
        <f t="shared" si="181"/>
        <v>0</v>
      </c>
      <c r="AV54" s="305">
        <f t="shared" ref="AV54" si="216">AV55+AV56</f>
        <v>0</v>
      </c>
      <c r="AW54" s="309">
        <f t="shared" si="182"/>
        <v>0</v>
      </c>
      <c r="AX54" s="296">
        <f t="shared" si="183"/>
        <v>0</v>
      </c>
      <c r="AY54" s="251">
        <f t="shared" si="184"/>
        <v>0</v>
      </c>
      <c r="AZ54" s="252"/>
      <c r="BA54" s="305">
        <f t="shared" ref="BA54" si="217">BA55+BA56</f>
        <v>0</v>
      </c>
      <c r="BB54" s="309">
        <f t="shared" si="185"/>
        <v>0</v>
      </c>
      <c r="BC54" s="296">
        <f t="shared" si="186"/>
        <v>0</v>
      </c>
      <c r="BD54" s="305">
        <f t="shared" ref="BD54" si="218">BD55+BD56</f>
        <v>0</v>
      </c>
      <c r="BE54" s="309">
        <f t="shared" si="187"/>
        <v>0</v>
      </c>
      <c r="BF54" s="296">
        <f t="shared" si="188"/>
        <v>0</v>
      </c>
      <c r="BG54" s="305">
        <f t="shared" ref="BG54" si="219">BG55+BG56</f>
        <v>0</v>
      </c>
      <c r="BH54" s="309">
        <f t="shared" si="189"/>
        <v>0</v>
      </c>
      <c r="BI54" s="296">
        <f t="shared" si="190"/>
        <v>0</v>
      </c>
      <c r="BJ54" s="305">
        <f t="shared" ref="BJ54" si="220">BJ55+BJ56</f>
        <v>0</v>
      </c>
      <c r="BK54" s="309">
        <f t="shared" si="191"/>
        <v>0</v>
      </c>
      <c r="BL54" s="296">
        <f t="shared" si="192"/>
        <v>0</v>
      </c>
      <c r="BM54" s="305">
        <f t="shared" ref="BM54" si="221">BM55+BM56</f>
        <v>0</v>
      </c>
      <c r="BN54" s="309">
        <f t="shared" si="193"/>
        <v>0</v>
      </c>
      <c r="BO54" s="296">
        <f t="shared" si="194"/>
        <v>0</v>
      </c>
      <c r="BP54" s="251">
        <f t="shared" si="195"/>
        <v>0</v>
      </c>
      <c r="BQ54" s="252"/>
      <c r="BR54" s="327"/>
      <c r="BS54" s="328"/>
      <c r="BT54" s="328"/>
      <c r="BU54" s="328"/>
      <c r="BV54" s="328"/>
      <c r="BW54" s="324"/>
      <c r="BX54" s="252"/>
      <c r="BY54" s="325">
        <f t="shared" si="196"/>
        <v>0</v>
      </c>
      <c r="BZ54" s="252"/>
      <c r="CA54" s="326">
        <f t="shared" si="197"/>
        <v>0</v>
      </c>
      <c r="CB54" s="310"/>
      <c r="CC54" s="305">
        <f t="shared" ref="CC54:CL54" si="222">CC55+CC56</f>
        <v>0</v>
      </c>
      <c r="CD54" s="305">
        <f t="shared" si="222"/>
        <v>0</v>
      </c>
      <c r="CE54" s="305">
        <f t="shared" si="222"/>
        <v>0</v>
      </c>
      <c r="CF54" s="305">
        <f t="shared" si="222"/>
        <v>0</v>
      </c>
      <c r="CG54" s="305">
        <f t="shared" si="222"/>
        <v>0</v>
      </c>
      <c r="CH54" s="305">
        <f t="shared" si="222"/>
        <v>0</v>
      </c>
      <c r="CI54" s="305">
        <f t="shared" si="222"/>
        <v>0</v>
      </c>
      <c r="CJ54" s="305">
        <f t="shared" si="222"/>
        <v>0</v>
      </c>
      <c r="CK54" s="305">
        <f t="shared" si="222"/>
        <v>0</v>
      </c>
      <c r="CL54" s="305">
        <f t="shared" si="222"/>
        <v>0</v>
      </c>
      <c r="CM54" s="250">
        <f t="shared" si="198"/>
        <v>0</v>
      </c>
      <c r="CN54" s="252"/>
      <c r="CO54" s="250">
        <f t="shared" si="199"/>
        <v>0</v>
      </c>
      <c r="CP54" s="246"/>
      <c r="CQ54" s="348"/>
    </row>
    <row r="55" spans="1:95" s="172" customFormat="1" ht="34.9" customHeight="1" thickTop="1" thickBot="1" x14ac:dyDescent="0.3">
      <c r="A55" s="490" t="s">
        <v>120</v>
      </c>
      <c r="B55" s="214" t="s">
        <v>14</v>
      </c>
      <c r="C55" s="317"/>
      <c r="D55" s="244"/>
      <c r="E55" s="317"/>
      <c r="F55" s="317"/>
      <c r="G55" s="317"/>
      <c r="H55" s="317"/>
      <c r="I55" s="317"/>
      <c r="J55" s="326">
        <f>E55+F55+G55+H55+I55</f>
        <v>0</v>
      </c>
      <c r="K55" s="246"/>
      <c r="L55" s="317"/>
      <c r="M55" s="317"/>
      <c r="N55" s="317"/>
      <c r="O55" s="317"/>
      <c r="P55" s="317"/>
      <c r="Q55" s="326">
        <f>L55+M55+N55+O55+P55</f>
        <v>0</v>
      </c>
      <c r="R55" s="246"/>
      <c r="S55" s="317"/>
      <c r="T55" s="319">
        <f t="shared" si="163"/>
        <v>0</v>
      </c>
      <c r="U55" s="320">
        <f t="shared" si="164"/>
        <v>0</v>
      </c>
      <c r="V55" s="317"/>
      <c r="W55" s="319">
        <f t="shared" si="165"/>
        <v>0</v>
      </c>
      <c r="X55" s="320">
        <f t="shared" si="166"/>
        <v>0</v>
      </c>
      <c r="Y55" s="317"/>
      <c r="Z55" s="319">
        <f t="shared" si="167"/>
        <v>0</v>
      </c>
      <c r="AA55" s="320">
        <f t="shared" si="168"/>
        <v>0</v>
      </c>
      <c r="AB55" s="317"/>
      <c r="AC55" s="319">
        <f t="shared" si="169"/>
        <v>0</v>
      </c>
      <c r="AD55" s="320">
        <f t="shared" si="170"/>
        <v>0</v>
      </c>
      <c r="AE55" s="317"/>
      <c r="AF55" s="319">
        <f t="shared" si="171"/>
        <v>0</v>
      </c>
      <c r="AG55" s="321">
        <f t="shared" si="172"/>
        <v>0</v>
      </c>
      <c r="AH55" s="322">
        <f t="shared" si="173"/>
        <v>0</v>
      </c>
      <c r="AI55" s="246"/>
      <c r="AJ55" s="317"/>
      <c r="AK55" s="319">
        <f t="shared" si="174"/>
        <v>0</v>
      </c>
      <c r="AL55" s="320">
        <f t="shared" si="175"/>
        <v>0</v>
      </c>
      <c r="AM55" s="317"/>
      <c r="AN55" s="319">
        <f t="shared" si="176"/>
        <v>0</v>
      </c>
      <c r="AO55" s="320">
        <f t="shared" si="177"/>
        <v>0</v>
      </c>
      <c r="AP55" s="317"/>
      <c r="AQ55" s="319">
        <f t="shared" si="178"/>
        <v>0</v>
      </c>
      <c r="AR55" s="320">
        <f t="shared" si="179"/>
        <v>0</v>
      </c>
      <c r="AS55" s="317"/>
      <c r="AT55" s="319">
        <f t="shared" si="180"/>
        <v>0</v>
      </c>
      <c r="AU55" s="320">
        <f t="shared" si="181"/>
        <v>0</v>
      </c>
      <c r="AV55" s="317"/>
      <c r="AW55" s="319">
        <f t="shared" si="182"/>
        <v>0</v>
      </c>
      <c r="AX55" s="321">
        <f t="shared" si="183"/>
        <v>0</v>
      </c>
      <c r="AY55" s="322">
        <f t="shared" si="184"/>
        <v>0</v>
      </c>
      <c r="AZ55" s="246"/>
      <c r="BA55" s="317"/>
      <c r="BB55" s="319">
        <f t="shared" si="185"/>
        <v>0</v>
      </c>
      <c r="BC55" s="320">
        <f t="shared" si="186"/>
        <v>0</v>
      </c>
      <c r="BD55" s="317"/>
      <c r="BE55" s="319">
        <f t="shared" si="187"/>
        <v>0</v>
      </c>
      <c r="BF55" s="320">
        <f t="shared" si="188"/>
        <v>0</v>
      </c>
      <c r="BG55" s="317"/>
      <c r="BH55" s="319">
        <f t="shared" si="189"/>
        <v>0</v>
      </c>
      <c r="BI55" s="320">
        <f t="shared" si="190"/>
        <v>0</v>
      </c>
      <c r="BJ55" s="317"/>
      <c r="BK55" s="319">
        <f t="shared" si="191"/>
        <v>0</v>
      </c>
      <c r="BL55" s="320">
        <f t="shared" si="192"/>
        <v>0</v>
      </c>
      <c r="BM55" s="317"/>
      <c r="BN55" s="319">
        <f t="shared" si="193"/>
        <v>0</v>
      </c>
      <c r="BO55" s="321">
        <f t="shared" si="194"/>
        <v>0</v>
      </c>
      <c r="BP55" s="322">
        <f t="shared" si="195"/>
        <v>0</v>
      </c>
      <c r="BQ55" s="252"/>
      <c r="BR55" s="327"/>
      <c r="BS55" s="328"/>
      <c r="BT55" s="328"/>
      <c r="BU55" s="328"/>
      <c r="BV55" s="328"/>
      <c r="BW55" s="324"/>
      <c r="BX55" s="252"/>
      <c r="BY55" s="325">
        <f t="shared" si="196"/>
        <v>0</v>
      </c>
      <c r="BZ55" s="252"/>
      <c r="CA55" s="326">
        <f>C55+BY55</f>
        <v>0</v>
      </c>
      <c r="CB55" s="244"/>
      <c r="CC55" s="317"/>
      <c r="CD55" s="317"/>
      <c r="CE55" s="317"/>
      <c r="CF55" s="317"/>
      <c r="CG55" s="317"/>
      <c r="CH55" s="317"/>
      <c r="CI55" s="317"/>
      <c r="CJ55" s="317"/>
      <c r="CK55" s="317"/>
      <c r="CL55" s="317"/>
      <c r="CM55" s="326">
        <f t="shared" si="198"/>
        <v>0</v>
      </c>
      <c r="CN55" s="252"/>
      <c r="CO55" s="325">
        <f t="shared" si="199"/>
        <v>0</v>
      </c>
      <c r="CP55" s="246"/>
      <c r="CQ55" s="317"/>
    </row>
    <row r="56" spans="1:95" s="172" customFormat="1" ht="19.899999999999999" customHeight="1" thickTop="1" thickBot="1" x14ac:dyDescent="0.3">
      <c r="A56" s="487" t="s">
        <v>129</v>
      </c>
      <c r="B56" s="214" t="s">
        <v>16</v>
      </c>
      <c r="C56" s="317"/>
      <c r="D56" s="244"/>
      <c r="E56" s="317"/>
      <c r="F56" s="317"/>
      <c r="G56" s="317"/>
      <c r="H56" s="317"/>
      <c r="I56" s="317"/>
      <c r="J56" s="326">
        <f>E56+F56+G56+H56+I56</f>
        <v>0</v>
      </c>
      <c r="K56" s="246"/>
      <c r="L56" s="317"/>
      <c r="M56" s="317"/>
      <c r="N56" s="317"/>
      <c r="O56" s="317"/>
      <c r="P56" s="317"/>
      <c r="Q56" s="326">
        <f>L56+M56+N56+O56+P56</f>
        <v>0</v>
      </c>
      <c r="R56" s="246"/>
      <c r="S56" s="317"/>
      <c r="T56" s="319">
        <f t="shared" si="163"/>
        <v>0</v>
      </c>
      <c r="U56" s="320">
        <f t="shared" si="164"/>
        <v>0</v>
      </c>
      <c r="V56" s="317"/>
      <c r="W56" s="319">
        <f t="shared" si="165"/>
        <v>0</v>
      </c>
      <c r="X56" s="320">
        <f t="shared" si="166"/>
        <v>0</v>
      </c>
      <c r="Y56" s="317"/>
      <c r="Z56" s="319">
        <f t="shared" si="167"/>
        <v>0</v>
      </c>
      <c r="AA56" s="320">
        <f t="shared" si="168"/>
        <v>0</v>
      </c>
      <c r="AB56" s="317"/>
      <c r="AC56" s="319">
        <f t="shared" si="169"/>
        <v>0</v>
      </c>
      <c r="AD56" s="320">
        <f t="shared" si="170"/>
        <v>0</v>
      </c>
      <c r="AE56" s="317"/>
      <c r="AF56" s="319">
        <f t="shared" si="171"/>
        <v>0</v>
      </c>
      <c r="AG56" s="321">
        <f t="shared" si="172"/>
        <v>0</v>
      </c>
      <c r="AH56" s="322">
        <f t="shared" si="173"/>
        <v>0</v>
      </c>
      <c r="AI56" s="246"/>
      <c r="AJ56" s="317"/>
      <c r="AK56" s="319">
        <f t="shared" si="174"/>
        <v>0</v>
      </c>
      <c r="AL56" s="320">
        <f t="shared" si="175"/>
        <v>0</v>
      </c>
      <c r="AM56" s="317"/>
      <c r="AN56" s="319">
        <f t="shared" si="176"/>
        <v>0</v>
      </c>
      <c r="AO56" s="320">
        <f t="shared" si="177"/>
        <v>0</v>
      </c>
      <c r="AP56" s="317"/>
      <c r="AQ56" s="319">
        <f t="shared" si="178"/>
        <v>0</v>
      </c>
      <c r="AR56" s="320">
        <f t="shared" si="179"/>
        <v>0</v>
      </c>
      <c r="AS56" s="317"/>
      <c r="AT56" s="319">
        <f t="shared" si="180"/>
        <v>0</v>
      </c>
      <c r="AU56" s="320">
        <f t="shared" si="181"/>
        <v>0</v>
      </c>
      <c r="AV56" s="317"/>
      <c r="AW56" s="319">
        <f t="shared" si="182"/>
        <v>0</v>
      </c>
      <c r="AX56" s="321">
        <f t="shared" si="183"/>
        <v>0</v>
      </c>
      <c r="AY56" s="322">
        <f t="shared" si="184"/>
        <v>0</v>
      </c>
      <c r="AZ56" s="246"/>
      <c r="BA56" s="317"/>
      <c r="BB56" s="319">
        <f t="shared" si="185"/>
        <v>0</v>
      </c>
      <c r="BC56" s="320">
        <f t="shared" si="186"/>
        <v>0</v>
      </c>
      <c r="BD56" s="317"/>
      <c r="BE56" s="319">
        <f t="shared" si="187"/>
        <v>0</v>
      </c>
      <c r="BF56" s="320">
        <f t="shared" si="188"/>
        <v>0</v>
      </c>
      <c r="BG56" s="317"/>
      <c r="BH56" s="319">
        <f t="shared" si="189"/>
        <v>0</v>
      </c>
      <c r="BI56" s="320">
        <f t="shared" si="190"/>
        <v>0</v>
      </c>
      <c r="BJ56" s="317"/>
      <c r="BK56" s="319">
        <f t="shared" si="191"/>
        <v>0</v>
      </c>
      <c r="BL56" s="320">
        <f t="shared" si="192"/>
        <v>0</v>
      </c>
      <c r="BM56" s="317"/>
      <c r="BN56" s="319">
        <f t="shared" si="193"/>
        <v>0</v>
      </c>
      <c r="BO56" s="321">
        <f t="shared" si="194"/>
        <v>0</v>
      </c>
      <c r="BP56" s="322">
        <f t="shared" si="195"/>
        <v>0</v>
      </c>
      <c r="BQ56" s="252"/>
      <c r="BR56" s="327"/>
      <c r="BS56" s="328"/>
      <c r="BT56" s="328"/>
      <c r="BU56" s="328"/>
      <c r="BV56" s="328"/>
      <c r="BW56" s="324"/>
      <c r="BX56" s="252"/>
      <c r="BY56" s="325">
        <f t="shared" si="196"/>
        <v>0</v>
      </c>
      <c r="BZ56" s="252"/>
      <c r="CA56" s="326">
        <f>C56+BY56</f>
        <v>0</v>
      </c>
      <c r="CB56" s="244"/>
      <c r="CC56" s="317"/>
      <c r="CD56" s="317"/>
      <c r="CE56" s="317"/>
      <c r="CF56" s="317"/>
      <c r="CG56" s="317"/>
      <c r="CH56" s="317"/>
      <c r="CI56" s="317"/>
      <c r="CJ56" s="317"/>
      <c r="CK56" s="317"/>
      <c r="CL56" s="317"/>
      <c r="CM56" s="326">
        <f t="shared" si="198"/>
        <v>0</v>
      </c>
      <c r="CN56" s="252"/>
      <c r="CO56" s="325">
        <f t="shared" si="199"/>
        <v>0</v>
      </c>
      <c r="CP56" s="246"/>
      <c r="CQ56" s="317"/>
    </row>
    <row r="57" spans="1:95" s="154" customFormat="1" ht="19.899999999999999" customHeight="1" thickTop="1" thickBot="1" x14ac:dyDescent="0.3">
      <c r="A57" s="489">
        <v>5</v>
      </c>
      <c r="B57" s="216" t="s">
        <v>130</v>
      </c>
      <c r="C57" s="261"/>
      <c r="D57" s="231"/>
      <c r="E57" s="261"/>
      <c r="F57" s="261"/>
      <c r="G57" s="261"/>
      <c r="H57" s="261"/>
      <c r="I57" s="261"/>
      <c r="J57" s="304">
        <f>E57+F57+G57+H57+I57</f>
        <v>0</v>
      </c>
      <c r="K57" s="233"/>
      <c r="L57" s="261"/>
      <c r="M57" s="261"/>
      <c r="N57" s="261"/>
      <c r="O57" s="261"/>
      <c r="P57" s="261"/>
      <c r="Q57" s="304">
        <f>L57+M57+N57+O57+P57</f>
        <v>0</v>
      </c>
      <c r="R57" s="233"/>
      <c r="S57" s="261"/>
      <c r="T57" s="331">
        <f t="shared" si="163"/>
        <v>0</v>
      </c>
      <c r="U57" s="332">
        <f t="shared" si="164"/>
        <v>0</v>
      </c>
      <c r="V57" s="261"/>
      <c r="W57" s="331">
        <f t="shared" si="165"/>
        <v>0</v>
      </c>
      <c r="X57" s="332">
        <f t="shared" si="166"/>
        <v>0</v>
      </c>
      <c r="Y57" s="261"/>
      <c r="Z57" s="331">
        <f t="shared" si="167"/>
        <v>0</v>
      </c>
      <c r="AA57" s="332">
        <f t="shared" si="168"/>
        <v>0</v>
      </c>
      <c r="AB57" s="261"/>
      <c r="AC57" s="331">
        <f t="shared" si="169"/>
        <v>0</v>
      </c>
      <c r="AD57" s="332">
        <f t="shared" si="170"/>
        <v>0</v>
      </c>
      <c r="AE57" s="261"/>
      <c r="AF57" s="331">
        <f t="shared" si="171"/>
        <v>0</v>
      </c>
      <c r="AG57" s="302">
        <f t="shared" si="172"/>
        <v>0</v>
      </c>
      <c r="AH57" s="257">
        <f t="shared" si="173"/>
        <v>0</v>
      </c>
      <c r="AI57" s="233"/>
      <c r="AJ57" s="261"/>
      <c r="AK57" s="331">
        <f t="shared" si="174"/>
        <v>0</v>
      </c>
      <c r="AL57" s="332">
        <f t="shared" si="175"/>
        <v>0</v>
      </c>
      <c r="AM57" s="261"/>
      <c r="AN57" s="331">
        <f t="shared" si="176"/>
        <v>0</v>
      </c>
      <c r="AO57" s="332">
        <f t="shared" si="177"/>
        <v>0</v>
      </c>
      <c r="AP57" s="261"/>
      <c r="AQ57" s="331">
        <f t="shared" si="178"/>
        <v>0</v>
      </c>
      <c r="AR57" s="332">
        <f t="shared" si="179"/>
        <v>0</v>
      </c>
      <c r="AS57" s="261"/>
      <c r="AT57" s="331">
        <f t="shared" si="180"/>
        <v>0</v>
      </c>
      <c r="AU57" s="332">
        <f t="shared" si="181"/>
        <v>0</v>
      </c>
      <c r="AV57" s="261"/>
      <c r="AW57" s="331">
        <f t="shared" si="182"/>
        <v>0</v>
      </c>
      <c r="AX57" s="302">
        <f t="shared" si="183"/>
        <v>0</v>
      </c>
      <c r="AY57" s="257">
        <f t="shared" si="184"/>
        <v>0</v>
      </c>
      <c r="AZ57" s="233"/>
      <c r="BA57" s="261"/>
      <c r="BB57" s="331">
        <f t="shared" si="185"/>
        <v>0</v>
      </c>
      <c r="BC57" s="332">
        <f t="shared" si="186"/>
        <v>0</v>
      </c>
      <c r="BD57" s="261"/>
      <c r="BE57" s="331">
        <f t="shared" si="187"/>
        <v>0</v>
      </c>
      <c r="BF57" s="332">
        <f t="shared" si="188"/>
        <v>0</v>
      </c>
      <c r="BG57" s="261"/>
      <c r="BH57" s="331">
        <f t="shared" si="189"/>
        <v>0</v>
      </c>
      <c r="BI57" s="332">
        <f t="shared" si="190"/>
        <v>0</v>
      </c>
      <c r="BJ57" s="261"/>
      <c r="BK57" s="331">
        <f t="shared" si="191"/>
        <v>0</v>
      </c>
      <c r="BL57" s="332">
        <f t="shared" si="192"/>
        <v>0</v>
      </c>
      <c r="BM57" s="261"/>
      <c r="BN57" s="331">
        <f t="shared" si="193"/>
        <v>0</v>
      </c>
      <c r="BO57" s="302">
        <f t="shared" si="194"/>
        <v>0</v>
      </c>
      <c r="BP57" s="257">
        <f t="shared" si="195"/>
        <v>0</v>
      </c>
      <c r="BQ57" s="240"/>
      <c r="BR57" s="273"/>
      <c r="BS57" s="303"/>
      <c r="BT57" s="303"/>
      <c r="BU57" s="303"/>
      <c r="BV57" s="303"/>
      <c r="BW57" s="303"/>
      <c r="BX57" s="240"/>
      <c r="BY57" s="259">
        <f t="shared" si="196"/>
        <v>0</v>
      </c>
      <c r="BZ57" s="240"/>
      <c r="CA57" s="304">
        <f>C57+BY57</f>
        <v>0</v>
      </c>
      <c r="CB57" s="231"/>
      <c r="CC57" s="261"/>
      <c r="CD57" s="261"/>
      <c r="CE57" s="261"/>
      <c r="CF57" s="261"/>
      <c r="CG57" s="261"/>
      <c r="CH57" s="261"/>
      <c r="CI57" s="261"/>
      <c r="CJ57" s="261"/>
      <c r="CK57" s="261"/>
      <c r="CL57" s="261"/>
      <c r="CM57" s="304">
        <f t="shared" si="198"/>
        <v>0</v>
      </c>
      <c r="CN57" s="240"/>
      <c r="CO57" s="259">
        <f t="shared" si="199"/>
        <v>0</v>
      </c>
      <c r="CP57" s="233"/>
      <c r="CQ57" s="261"/>
    </row>
    <row r="58" spans="1:95" s="154" customFormat="1" ht="19.899999999999999" customHeight="1" thickTop="1" thickBot="1" x14ac:dyDescent="0.3">
      <c r="A58" s="489">
        <v>6</v>
      </c>
      <c r="B58" s="216" t="s">
        <v>35</v>
      </c>
      <c r="C58" s="261"/>
      <c r="D58" s="231"/>
      <c r="E58" s="261"/>
      <c r="F58" s="261"/>
      <c r="G58" s="261"/>
      <c r="H58" s="261"/>
      <c r="I58" s="261"/>
      <c r="J58" s="304">
        <f>E58+F58+G58+H58+I58</f>
        <v>0</v>
      </c>
      <c r="K58" s="233"/>
      <c r="L58" s="261"/>
      <c r="M58" s="261"/>
      <c r="N58" s="261"/>
      <c r="O58" s="261"/>
      <c r="P58" s="261"/>
      <c r="Q58" s="304">
        <f>L58+M58+N58+O58+P58</f>
        <v>0</v>
      </c>
      <c r="R58" s="233"/>
      <c r="S58" s="261"/>
      <c r="T58" s="331">
        <f t="shared" si="163"/>
        <v>0</v>
      </c>
      <c r="U58" s="332">
        <f t="shared" si="164"/>
        <v>0</v>
      </c>
      <c r="V58" s="261"/>
      <c r="W58" s="331">
        <f t="shared" si="165"/>
        <v>0</v>
      </c>
      <c r="X58" s="332">
        <f t="shared" si="166"/>
        <v>0</v>
      </c>
      <c r="Y58" s="261"/>
      <c r="Z58" s="331">
        <f t="shared" si="167"/>
        <v>0</v>
      </c>
      <c r="AA58" s="332">
        <f t="shared" si="168"/>
        <v>0</v>
      </c>
      <c r="AB58" s="261"/>
      <c r="AC58" s="331">
        <f t="shared" si="169"/>
        <v>0</v>
      </c>
      <c r="AD58" s="332">
        <f t="shared" si="170"/>
        <v>0</v>
      </c>
      <c r="AE58" s="261"/>
      <c r="AF58" s="331">
        <f t="shared" si="171"/>
        <v>0</v>
      </c>
      <c r="AG58" s="302">
        <f t="shared" si="172"/>
        <v>0</v>
      </c>
      <c r="AH58" s="257">
        <f t="shared" si="173"/>
        <v>0</v>
      </c>
      <c r="AI58" s="233"/>
      <c r="AJ58" s="261"/>
      <c r="AK58" s="331">
        <f t="shared" si="174"/>
        <v>0</v>
      </c>
      <c r="AL58" s="332">
        <f t="shared" si="175"/>
        <v>0</v>
      </c>
      <c r="AM58" s="261"/>
      <c r="AN58" s="331">
        <f t="shared" si="176"/>
        <v>0</v>
      </c>
      <c r="AO58" s="332">
        <f t="shared" si="177"/>
        <v>0</v>
      </c>
      <c r="AP58" s="261"/>
      <c r="AQ58" s="331">
        <f t="shared" si="178"/>
        <v>0</v>
      </c>
      <c r="AR58" s="332">
        <f t="shared" si="179"/>
        <v>0</v>
      </c>
      <c r="AS58" s="261"/>
      <c r="AT58" s="331">
        <f t="shared" si="180"/>
        <v>0</v>
      </c>
      <c r="AU58" s="332">
        <f t="shared" si="181"/>
        <v>0</v>
      </c>
      <c r="AV58" s="261"/>
      <c r="AW58" s="331">
        <f t="shared" si="182"/>
        <v>0</v>
      </c>
      <c r="AX58" s="302">
        <f t="shared" si="183"/>
        <v>0</v>
      </c>
      <c r="AY58" s="257">
        <f t="shared" si="184"/>
        <v>0</v>
      </c>
      <c r="AZ58" s="233"/>
      <c r="BA58" s="261"/>
      <c r="BB58" s="331">
        <f t="shared" si="185"/>
        <v>0</v>
      </c>
      <c r="BC58" s="332">
        <f t="shared" si="186"/>
        <v>0</v>
      </c>
      <c r="BD58" s="261"/>
      <c r="BE58" s="331">
        <f t="shared" si="187"/>
        <v>0</v>
      </c>
      <c r="BF58" s="332">
        <f t="shared" si="188"/>
        <v>0</v>
      </c>
      <c r="BG58" s="261"/>
      <c r="BH58" s="331">
        <f t="shared" si="189"/>
        <v>0</v>
      </c>
      <c r="BI58" s="332">
        <f t="shared" si="190"/>
        <v>0</v>
      </c>
      <c r="BJ58" s="261"/>
      <c r="BK58" s="331">
        <f t="shared" si="191"/>
        <v>0</v>
      </c>
      <c r="BL58" s="332">
        <f t="shared" si="192"/>
        <v>0</v>
      </c>
      <c r="BM58" s="261"/>
      <c r="BN58" s="331">
        <f t="shared" si="193"/>
        <v>0</v>
      </c>
      <c r="BO58" s="302">
        <f t="shared" si="194"/>
        <v>0</v>
      </c>
      <c r="BP58" s="257">
        <f t="shared" si="195"/>
        <v>0</v>
      </c>
      <c r="BQ58" s="240"/>
      <c r="BR58" s="273"/>
      <c r="BS58" s="303"/>
      <c r="BT58" s="303"/>
      <c r="BU58" s="303"/>
      <c r="BV58" s="303"/>
      <c r="BW58" s="303"/>
      <c r="BX58" s="240"/>
      <c r="BY58" s="259">
        <f t="shared" si="196"/>
        <v>0</v>
      </c>
      <c r="BZ58" s="240"/>
      <c r="CA58" s="304">
        <f>C58+BY58</f>
        <v>0</v>
      </c>
      <c r="CB58" s="231"/>
      <c r="CC58" s="261"/>
      <c r="CD58" s="261"/>
      <c r="CE58" s="261"/>
      <c r="CF58" s="261"/>
      <c r="CG58" s="261"/>
      <c r="CH58" s="261"/>
      <c r="CI58" s="261"/>
      <c r="CJ58" s="261"/>
      <c r="CK58" s="261"/>
      <c r="CL58" s="261"/>
      <c r="CM58" s="304">
        <f t="shared" si="198"/>
        <v>0</v>
      </c>
      <c r="CN58" s="240"/>
      <c r="CO58" s="259">
        <f t="shared" si="199"/>
        <v>0</v>
      </c>
      <c r="CP58" s="233"/>
      <c r="CQ58" s="261"/>
    </row>
    <row r="59" spans="1:95" s="154" customFormat="1" ht="19.899999999999999" customHeight="1" thickTop="1" thickBot="1" x14ac:dyDescent="0.3">
      <c r="A59" s="625" t="s">
        <v>17</v>
      </c>
      <c r="B59" s="705"/>
      <c r="C59" s="335">
        <f>C58+C57+C50+C49+C48+C47</f>
        <v>0</v>
      </c>
      <c r="D59" s="240"/>
      <c r="E59" s="336">
        <f t="shared" ref="E59:J59" si="223">E58+E57+E50+E49+E48+E47</f>
        <v>0</v>
      </c>
      <c r="F59" s="276">
        <f t="shared" si="223"/>
        <v>0</v>
      </c>
      <c r="G59" s="276">
        <f t="shared" si="223"/>
        <v>0</v>
      </c>
      <c r="H59" s="276">
        <f t="shared" si="223"/>
        <v>0</v>
      </c>
      <c r="I59" s="276">
        <f t="shared" si="223"/>
        <v>0</v>
      </c>
      <c r="J59" s="274">
        <f t="shared" si="223"/>
        <v>0</v>
      </c>
      <c r="K59" s="240"/>
      <c r="L59" s="336">
        <f t="shared" ref="L59:Q59" si="224">L58+L57+L50+L49+L48+L47</f>
        <v>0</v>
      </c>
      <c r="M59" s="276">
        <f t="shared" si="224"/>
        <v>0</v>
      </c>
      <c r="N59" s="276">
        <f t="shared" si="224"/>
        <v>0</v>
      </c>
      <c r="O59" s="276">
        <f t="shared" si="224"/>
        <v>0</v>
      </c>
      <c r="P59" s="276">
        <f t="shared" si="224"/>
        <v>0</v>
      </c>
      <c r="Q59" s="274">
        <f t="shared" si="224"/>
        <v>0</v>
      </c>
      <c r="R59" s="240"/>
      <c r="S59" s="335">
        <f t="shared" ref="S59" si="225">S58+S57+S50+S49+S48+S47</f>
        <v>0</v>
      </c>
      <c r="T59" s="337">
        <f>S59*$S$9</f>
        <v>0</v>
      </c>
      <c r="U59" s="338">
        <f>U58+U57+U50+U49+U48+U47</f>
        <v>0</v>
      </c>
      <c r="V59" s="339">
        <f t="shared" ref="V59" si="226">V58+V57+V50+V49+V48+V47</f>
        <v>0</v>
      </c>
      <c r="W59" s="337">
        <f t="shared" si="165"/>
        <v>0</v>
      </c>
      <c r="X59" s="338">
        <f>X58+X57+X50+X49+X48+X47</f>
        <v>0</v>
      </c>
      <c r="Y59" s="339">
        <f t="shared" ref="Y59" si="227">Y58+Y57+Y50+Y49+Y48+Y47</f>
        <v>0</v>
      </c>
      <c r="Z59" s="337">
        <f t="shared" si="167"/>
        <v>0</v>
      </c>
      <c r="AA59" s="338">
        <f>AA58+AA57+AA50+AA49+AA48+AA47</f>
        <v>0</v>
      </c>
      <c r="AB59" s="339">
        <f t="shared" ref="AB59" si="228">AB58+AB57+AB50+AB49+AB48+AB47</f>
        <v>0</v>
      </c>
      <c r="AC59" s="337">
        <f t="shared" si="169"/>
        <v>0</v>
      </c>
      <c r="AD59" s="338">
        <f>AD58+AD57+AD50+AD49+AD48+AD47</f>
        <v>0</v>
      </c>
      <c r="AE59" s="339">
        <f t="shared" ref="AE59" si="229">AE58+AE57+AE50+AE49+AE48+AE47</f>
        <v>0</v>
      </c>
      <c r="AF59" s="349">
        <f t="shared" si="171"/>
        <v>0</v>
      </c>
      <c r="AG59" s="338">
        <f>AG58+AG57+AG50+AG49+AG48+AG47</f>
        <v>0</v>
      </c>
      <c r="AH59" s="274">
        <f t="shared" ref="AH59" si="230">AH58+AH57+AH50+AH49+AH48+AH47</f>
        <v>0</v>
      </c>
      <c r="AI59" s="240"/>
      <c r="AJ59" s="335">
        <f t="shared" ref="AJ59" si="231">AJ58+AJ57+AJ50+AJ49+AJ48+AJ47</f>
        <v>0</v>
      </c>
      <c r="AK59" s="340">
        <f t="shared" si="174"/>
        <v>0</v>
      </c>
      <c r="AL59" s="338">
        <f>AL58+AL57+AL50+AL49+AL48+AL47</f>
        <v>0</v>
      </c>
      <c r="AM59" s="339">
        <f t="shared" ref="AM59" si="232">AM58+AM57+AM50+AM49+AM48+AM47</f>
        <v>0</v>
      </c>
      <c r="AN59" s="340">
        <f t="shared" si="176"/>
        <v>0</v>
      </c>
      <c r="AO59" s="338">
        <f>AO58+AO57+AO50+AO49+AO48+AO47</f>
        <v>0</v>
      </c>
      <c r="AP59" s="339">
        <f t="shared" ref="AP59" si="233">AP58+AP57+AP50+AP49+AP48+AP47</f>
        <v>0</v>
      </c>
      <c r="AQ59" s="340">
        <f t="shared" si="178"/>
        <v>0</v>
      </c>
      <c r="AR59" s="338">
        <f>AR58+AR57+AR50+AR49+AR48+AR47</f>
        <v>0</v>
      </c>
      <c r="AS59" s="339">
        <f t="shared" ref="AS59" si="234">AS58+AS57+AS50+AS49+AS48+AS47</f>
        <v>0</v>
      </c>
      <c r="AT59" s="340">
        <f t="shared" si="180"/>
        <v>0</v>
      </c>
      <c r="AU59" s="338">
        <f>AU58+AU57+AU50+AU49+AU48+AU47</f>
        <v>0</v>
      </c>
      <c r="AV59" s="339">
        <f t="shared" ref="AV59" si="235">AV58+AV57+AV50+AV49+AV48+AV47</f>
        <v>0</v>
      </c>
      <c r="AW59" s="340">
        <f t="shared" si="182"/>
        <v>0</v>
      </c>
      <c r="AX59" s="338">
        <f>AX58+AX57+AX50+AX49+AX48+AX47</f>
        <v>0</v>
      </c>
      <c r="AY59" s="274">
        <f t="shared" ref="AY59" si="236">AY58+AY57+AY50+AY49+AY48+AY47</f>
        <v>0</v>
      </c>
      <c r="AZ59" s="240"/>
      <c r="BA59" s="335">
        <f t="shared" ref="BA59" si="237">BA58+BA57+BA50+BA49+BA48+BA47</f>
        <v>0</v>
      </c>
      <c r="BB59" s="340">
        <f t="shared" si="185"/>
        <v>0</v>
      </c>
      <c r="BC59" s="338">
        <f>BC58+BC57+BC50+BC49+BC48+BC47</f>
        <v>0</v>
      </c>
      <c r="BD59" s="339">
        <f t="shared" ref="BD59" si="238">BD58+BD57+BD50+BD49+BD48+BD47</f>
        <v>0</v>
      </c>
      <c r="BE59" s="340">
        <f t="shared" si="187"/>
        <v>0</v>
      </c>
      <c r="BF59" s="338">
        <f>BF58+BF57+BF50+BF49+BF48+BF47</f>
        <v>0</v>
      </c>
      <c r="BG59" s="339">
        <f t="shared" ref="BG59" si="239">BG58+BG57+BG50+BG49+BG48+BG47</f>
        <v>0</v>
      </c>
      <c r="BH59" s="340">
        <f t="shared" si="189"/>
        <v>0</v>
      </c>
      <c r="BI59" s="338">
        <f>BI58+BI57+BI50+BI49+BI48+BI47</f>
        <v>0</v>
      </c>
      <c r="BJ59" s="339">
        <f t="shared" ref="BJ59" si="240">BJ58+BJ57+BJ50+BJ49+BJ48+BJ47</f>
        <v>0</v>
      </c>
      <c r="BK59" s="340">
        <f t="shared" si="191"/>
        <v>0</v>
      </c>
      <c r="BL59" s="338">
        <f>BL58+BL57+BL50+BL49+BL48+BL47</f>
        <v>0</v>
      </c>
      <c r="BM59" s="339">
        <f t="shared" ref="BM59" si="241">BM58+BM57+BM50+BM49+BM48+BM47</f>
        <v>0</v>
      </c>
      <c r="BN59" s="340">
        <f t="shared" si="193"/>
        <v>0</v>
      </c>
      <c r="BO59" s="338">
        <f>BO58+BO57+BO50+BO49+BO48+BO47</f>
        <v>0</v>
      </c>
      <c r="BP59" s="274">
        <f t="shared" ref="BP59" si="242">BP58+BP57+BP50+BP49+BP48+BP47</f>
        <v>0</v>
      </c>
      <c r="BQ59" s="233"/>
      <c r="BR59" s="274">
        <f>BR47</f>
        <v>0</v>
      </c>
      <c r="BS59" s="274">
        <f t="shared" ref="BS59:BV59" si="243">BS47</f>
        <v>0</v>
      </c>
      <c r="BT59" s="274">
        <f t="shared" si="243"/>
        <v>0</v>
      </c>
      <c r="BU59" s="274">
        <f t="shared" si="243"/>
        <v>0</v>
      </c>
      <c r="BV59" s="274">
        <f t="shared" si="243"/>
        <v>0</v>
      </c>
      <c r="BW59" s="341">
        <f>SUM(BR59:BV59)</f>
        <v>0</v>
      </c>
      <c r="BX59" s="240"/>
      <c r="BY59" s="276">
        <f t="shared" si="196"/>
        <v>0</v>
      </c>
      <c r="BZ59" s="240"/>
      <c r="CA59" s="274">
        <f>C59+BY59</f>
        <v>0</v>
      </c>
      <c r="CB59" s="240"/>
      <c r="CC59" s="335">
        <f t="shared" ref="CC59:CL59" si="244">CC58+CC57+CC50+CC49+CC48+CC47</f>
        <v>0</v>
      </c>
      <c r="CD59" s="335">
        <f t="shared" si="244"/>
        <v>0</v>
      </c>
      <c r="CE59" s="335">
        <f t="shared" si="244"/>
        <v>0</v>
      </c>
      <c r="CF59" s="335">
        <f t="shared" si="244"/>
        <v>0</v>
      </c>
      <c r="CG59" s="335">
        <f t="shared" si="244"/>
        <v>0</v>
      </c>
      <c r="CH59" s="335">
        <f t="shared" si="244"/>
        <v>0</v>
      </c>
      <c r="CI59" s="335">
        <f t="shared" si="244"/>
        <v>0</v>
      </c>
      <c r="CJ59" s="335">
        <f t="shared" si="244"/>
        <v>0</v>
      </c>
      <c r="CK59" s="335">
        <f t="shared" si="244"/>
        <v>0</v>
      </c>
      <c r="CL59" s="335">
        <f t="shared" si="244"/>
        <v>0</v>
      </c>
      <c r="CM59" s="276">
        <f t="shared" si="198"/>
        <v>0</v>
      </c>
      <c r="CN59" s="240"/>
      <c r="CO59" s="276">
        <f t="shared" si="199"/>
        <v>0</v>
      </c>
      <c r="CP59" s="233"/>
      <c r="CQ59" s="261"/>
    </row>
    <row r="60" spans="1:95" ht="16.5" x14ac:dyDescent="0.25">
      <c r="A60" s="158" t="s">
        <v>131</v>
      </c>
      <c r="K60" s="159"/>
      <c r="AF60" s="160"/>
      <c r="AI60" s="159"/>
      <c r="BQ60" s="161"/>
    </row>
    <row r="61" spans="1:95" ht="16.5" x14ac:dyDescent="0.25">
      <c r="A61" s="158" t="s">
        <v>108</v>
      </c>
      <c r="B61" s="162"/>
      <c r="AI61" s="159"/>
      <c r="BQ61" s="161"/>
    </row>
    <row r="62" spans="1:95" ht="17.25" x14ac:dyDescent="0.25">
      <c r="A62" s="163" t="s">
        <v>109</v>
      </c>
      <c r="AI62" s="159"/>
    </row>
    <row r="63" spans="1:95" ht="17.25" x14ac:dyDescent="0.25">
      <c r="A63" s="163" t="s">
        <v>110</v>
      </c>
      <c r="AI63" s="159"/>
    </row>
    <row r="64" spans="1:95" ht="16.5" x14ac:dyDescent="0.25">
      <c r="A64" s="164" t="s">
        <v>111</v>
      </c>
    </row>
  </sheetData>
  <sheetProtection algorithmName="SHA-512" hashValue="oPldrIWa2aNKt/MGD6/uzXYmVsimqTKPh3wrgEyXAGDg+inFyPlxbckeG69ylOCn9oCO4epuDzzLhRn0MzEXmg==" saltValue="kkkSziQJRgj+/BaiJEMYCw==" spinCount="100000" sheet="1" objects="1" scenarios="1"/>
  <mergeCells count="220">
    <mergeCell ref="BR7:BR10"/>
    <mergeCell ref="BS7:BS10"/>
    <mergeCell ref="AQ6:AR6"/>
    <mergeCell ref="AT6:AU6"/>
    <mergeCell ref="AW6:AX6"/>
    <mergeCell ref="BB6:BC6"/>
    <mergeCell ref="BE6:BF6"/>
    <mergeCell ref="BH6:BI6"/>
    <mergeCell ref="BR5:BV5"/>
    <mergeCell ref="BG7:BG8"/>
    <mergeCell ref="BH7:BI10"/>
    <mergeCell ref="BJ7:BJ8"/>
    <mergeCell ref="BK7:BL10"/>
    <mergeCell ref="BD9:BD10"/>
    <mergeCell ref="BG9:BG10"/>
    <mergeCell ref="BJ9:BJ10"/>
    <mergeCell ref="AS7:AS8"/>
    <mergeCell ref="AT7:AU10"/>
    <mergeCell ref="AV7:AV8"/>
    <mergeCell ref="AW7:AX10"/>
    <mergeCell ref="BA7:BA8"/>
    <mergeCell ref="BB7:BC10"/>
    <mergeCell ref="AV9:AV10"/>
    <mergeCell ref="BA9:BA10"/>
    <mergeCell ref="O7:O10"/>
    <mergeCell ref="P7:P10"/>
    <mergeCell ref="S7:S8"/>
    <mergeCell ref="T7:U10"/>
    <mergeCell ref="V7:V8"/>
    <mergeCell ref="W7:X10"/>
    <mergeCell ref="CO6:CO10"/>
    <mergeCell ref="CQ6:CQ10"/>
    <mergeCell ref="E7:E10"/>
    <mergeCell ref="F7:F10"/>
    <mergeCell ref="G7:G10"/>
    <mergeCell ref="H7:H10"/>
    <mergeCell ref="I7:I10"/>
    <mergeCell ref="L7:L10"/>
    <mergeCell ref="M7:M10"/>
    <mergeCell ref="N7:N10"/>
    <mergeCell ref="BK6:BL6"/>
    <mergeCell ref="BN6:BO6"/>
    <mergeCell ref="BW6:BW10"/>
    <mergeCell ref="BY6:BY10"/>
    <mergeCell ref="CA6:CA10"/>
    <mergeCell ref="CM6:CM10"/>
    <mergeCell ref="BM7:BM8"/>
    <mergeCell ref="BN7:BO10"/>
    <mergeCell ref="AJ7:AJ8"/>
    <mergeCell ref="AK7:AL10"/>
    <mergeCell ref="AM7:AM8"/>
    <mergeCell ref="AN7:AO10"/>
    <mergeCell ref="AP7:AP8"/>
    <mergeCell ref="AQ7:AR10"/>
    <mergeCell ref="Y7:Y8"/>
    <mergeCell ref="Z7:AA10"/>
    <mergeCell ref="AB7:AB8"/>
    <mergeCell ref="AC7:AD10"/>
    <mergeCell ref="AE7:AE8"/>
    <mergeCell ref="AF7:AG10"/>
    <mergeCell ref="CL7:CL10"/>
    <mergeCell ref="S9:S10"/>
    <mergeCell ref="V9:V10"/>
    <mergeCell ref="Y9:Y10"/>
    <mergeCell ref="AB9:AB10"/>
    <mergeCell ref="AE9:AE10"/>
    <mergeCell ref="AJ9:AJ10"/>
    <mergeCell ref="AM9:AM10"/>
    <mergeCell ref="AP9:AP10"/>
    <mergeCell ref="AS9:AS10"/>
    <mergeCell ref="CF7:CF10"/>
    <mergeCell ref="CG7:CG10"/>
    <mergeCell ref="CH7:CH10"/>
    <mergeCell ref="CI7:CI10"/>
    <mergeCell ref="CJ7:CJ10"/>
    <mergeCell ref="CK7:CK10"/>
    <mergeCell ref="BT7:BT10"/>
    <mergeCell ref="BU7:BU10"/>
    <mergeCell ref="BV7:BV10"/>
    <mergeCell ref="CC7:CC10"/>
    <mergeCell ref="CD7:CD10"/>
    <mergeCell ref="CE7:CE10"/>
    <mergeCell ref="BD7:BD8"/>
    <mergeCell ref="BE7:BF10"/>
    <mergeCell ref="AV13:AX13"/>
    <mergeCell ref="BA13:BC13"/>
    <mergeCell ref="BD13:BF13"/>
    <mergeCell ref="BG13:BI13"/>
    <mergeCell ref="BJ13:BL13"/>
    <mergeCell ref="BM13:BO13"/>
    <mergeCell ref="BM9:BM10"/>
    <mergeCell ref="S13:U13"/>
    <mergeCell ref="V13:X13"/>
    <mergeCell ref="Y13:AA13"/>
    <mergeCell ref="AB13:AD13"/>
    <mergeCell ref="AE13:AG13"/>
    <mergeCell ref="AJ13:AL13"/>
    <mergeCell ref="AM13:AO13"/>
    <mergeCell ref="AP13:AR13"/>
    <mergeCell ref="AS13:AU13"/>
    <mergeCell ref="BE38:BF38"/>
    <mergeCell ref="BH38:BI38"/>
    <mergeCell ref="CC14:CL14"/>
    <mergeCell ref="A36:B36"/>
    <mergeCell ref="A38:B46"/>
    <mergeCell ref="T38:U38"/>
    <mergeCell ref="W38:X38"/>
    <mergeCell ref="Z38:AA38"/>
    <mergeCell ref="AC38:AD38"/>
    <mergeCell ref="AF38:AG38"/>
    <mergeCell ref="AK38:AL38"/>
    <mergeCell ref="AN38:AO38"/>
    <mergeCell ref="A6:B14"/>
    <mergeCell ref="T6:U6"/>
    <mergeCell ref="W6:X6"/>
    <mergeCell ref="Z6:AA6"/>
    <mergeCell ref="AC6:AD6"/>
    <mergeCell ref="AF6:AG6"/>
    <mergeCell ref="AK6:AL6"/>
    <mergeCell ref="AN6:AO6"/>
    <mergeCell ref="Y39:Y40"/>
    <mergeCell ref="Z39:AA42"/>
    <mergeCell ref="AB39:AB40"/>
    <mergeCell ref="AC39:AD42"/>
    <mergeCell ref="CO38:CO42"/>
    <mergeCell ref="CQ38:CQ42"/>
    <mergeCell ref="E39:E42"/>
    <mergeCell ref="F39:F42"/>
    <mergeCell ref="G39:G42"/>
    <mergeCell ref="H39:H42"/>
    <mergeCell ref="I39:I42"/>
    <mergeCell ref="L39:L42"/>
    <mergeCell ref="M39:M42"/>
    <mergeCell ref="N39:N42"/>
    <mergeCell ref="BK38:BL38"/>
    <mergeCell ref="BN38:BO38"/>
    <mergeCell ref="BW38:BW42"/>
    <mergeCell ref="BY38:BY42"/>
    <mergeCell ref="CA38:CA42"/>
    <mergeCell ref="CM38:CM42"/>
    <mergeCell ref="BM39:BM40"/>
    <mergeCell ref="BN39:BO42"/>
    <mergeCell ref="BR39:BR42"/>
    <mergeCell ref="BS39:BS42"/>
    <mergeCell ref="AQ38:AR38"/>
    <mergeCell ref="AT38:AU38"/>
    <mergeCell ref="AW38:AX38"/>
    <mergeCell ref="BB38:BC38"/>
    <mergeCell ref="AN39:AO42"/>
    <mergeCell ref="AP39:AP40"/>
    <mergeCell ref="AQ39:AR42"/>
    <mergeCell ref="CK39:CK42"/>
    <mergeCell ref="BT39:BT42"/>
    <mergeCell ref="BU39:BU42"/>
    <mergeCell ref="BV39:BV42"/>
    <mergeCell ref="CC39:CC42"/>
    <mergeCell ref="CD39:CD42"/>
    <mergeCell ref="CE39:CE42"/>
    <mergeCell ref="BD39:BD40"/>
    <mergeCell ref="BE39:BF42"/>
    <mergeCell ref="BG39:BG40"/>
    <mergeCell ref="BH39:BI42"/>
    <mergeCell ref="BJ39:BJ40"/>
    <mergeCell ref="BK39:BL42"/>
    <mergeCell ref="BD41:BD42"/>
    <mergeCell ref="BG41:BG42"/>
    <mergeCell ref="BJ41:BJ42"/>
    <mergeCell ref="CJ39:CJ42"/>
    <mergeCell ref="CF39:CF42"/>
    <mergeCell ref="CG39:CG42"/>
    <mergeCell ref="CH39:CH42"/>
    <mergeCell ref="CI39:CI42"/>
    <mergeCell ref="BA39:BA40"/>
    <mergeCell ref="BB39:BC42"/>
    <mergeCell ref="AV41:AV42"/>
    <mergeCell ref="BA41:BA42"/>
    <mergeCell ref="A5:B5"/>
    <mergeCell ref="CC46:CL46"/>
    <mergeCell ref="CL39:CL42"/>
    <mergeCell ref="AE41:AE42"/>
    <mergeCell ref="AJ41:AJ42"/>
    <mergeCell ref="AM41:AM42"/>
    <mergeCell ref="AP41:AP42"/>
    <mergeCell ref="AS41:AS42"/>
    <mergeCell ref="AE39:AE40"/>
    <mergeCell ref="AF39:AG42"/>
    <mergeCell ref="O39:O42"/>
    <mergeCell ref="P39:P42"/>
    <mergeCell ref="S39:S40"/>
    <mergeCell ref="T39:U42"/>
    <mergeCell ref="V39:V40"/>
    <mergeCell ref="W39:X42"/>
    <mergeCell ref="AS39:AS40"/>
    <mergeCell ref="AJ39:AJ40"/>
    <mergeCell ref="AK39:AL42"/>
    <mergeCell ref="AM39:AM40"/>
    <mergeCell ref="A59:B59"/>
    <mergeCell ref="AV45:AX45"/>
    <mergeCell ref="BA45:BC45"/>
    <mergeCell ref="BD45:BF45"/>
    <mergeCell ref="BG45:BI45"/>
    <mergeCell ref="BJ45:BL45"/>
    <mergeCell ref="BM45:BO45"/>
    <mergeCell ref="BM41:BM42"/>
    <mergeCell ref="S45:U45"/>
    <mergeCell ref="V45:X45"/>
    <mergeCell ref="Y45:AA45"/>
    <mergeCell ref="AB45:AD45"/>
    <mergeCell ref="AE45:AG45"/>
    <mergeCell ref="AJ45:AL45"/>
    <mergeCell ref="AM45:AO45"/>
    <mergeCell ref="AP45:AR45"/>
    <mergeCell ref="AS45:AU45"/>
    <mergeCell ref="S41:S42"/>
    <mergeCell ref="V41:V42"/>
    <mergeCell ref="Y41:Y42"/>
    <mergeCell ref="AB41:AB42"/>
    <mergeCell ref="AT39:AU42"/>
    <mergeCell ref="AV39:AV40"/>
    <mergeCell ref="AW39:AX42"/>
  </mergeCells>
  <pageMargins left="0.70866141732283472" right="0.70866141732283472" top="0.78740157480314965" bottom="0.78740157480314965" header="0.31496062992125984" footer="0.31496062992125984"/>
  <pageSetup paperSize="8" scale="70" fitToWidth="0"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N37"/>
  <sheetViews>
    <sheetView showGridLines="0" showRuler="0" view="pageBreakPreview" topLeftCell="A7" zoomScaleNormal="100" zoomScaleSheetLayoutView="100" zoomScalePageLayoutView="90" workbookViewId="0">
      <selection activeCell="H16" sqref="H16"/>
    </sheetView>
  </sheetViews>
  <sheetFormatPr baseColWidth="10" defaultColWidth="11.7109375" defaultRowHeight="12.75" x14ac:dyDescent="0.2"/>
  <cols>
    <col min="1" max="1" width="5.7109375" style="408" customWidth="1"/>
    <col min="2" max="2" width="30.7109375" style="354" customWidth="1"/>
    <col min="3" max="3" width="10.7109375" style="354" customWidth="1"/>
    <col min="4" max="4" width="14.7109375" style="354" customWidth="1"/>
    <col min="5" max="7" width="15.7109375" style="354" customWidth="1"/>
    <col min="8" max="8" width="17.7109375" style="354" customWidth="1"/>
    <col min="9" max="9" width="14.7109375" style="354" customWidth="1"/>
    <col min="10" max="10" width="11.7109375" style="354" customWidth="1"/>
    <col min="11" max="11" width="10.7109375" style="354" customWidth="1"/>
    <col min="12" max="12" width="9.7109375" style="354" customWidth="1"/>
    <col min="13" max="13" width="10.7109375" style="354" customWidth="1"/>
    <col min="14" max="14" width="9.7109375" style="354" customWidth="1"/>
    <col min="15" max="16384" width="11.7109375" style="354"/>
  </cols>
  <sheetData>
    <row r="1" spans="1:14" ht="15" customHeight="1" x14ac:dyDescent="0.25">
      <c r="A1" s="694" t="s">
        <v>223</v>
      </c>
      <c r="B1" s="694"/>
      <c r="C1" s="694"/>
      <c r="D1" s="694"/>
      <c r="E1" s="694"/>
      <c r="F1" s="694"/>
      <c r="G1" s="694"/>
      <c r="H1" s="694"/>
      <c r="I1" s="694"/>
      <c r="J1" s="694"/>
      <c r="K1" s="694"/>
      <c r="L1" s="694"/>
      <c r="M1" s="694"/>
      <c r="N1" s="694"/>
    </row>
    <row r="2" spans="1:14" ht="12" customHeight="1" x14ac:dyDescent="0.25">
      <c r="A2" s="355"/>
      <c r="B2" s="356"/>
      <c r="C2" s="356"/>
      <c r="D2" s="356"/>
      <c r="E2" s="356"/>
      <c r="F2" s="356"/>
      <c r="G2" s="356"/>
      <c r="H2" s="356"/>
      <c r="I2" s="356"/>
      <c r="J2" s="356"/>
      <c r="K2" s="356"/>
      <c r="L2" s="356"/>
      <c r="M2" s="356"/>
      <c r="N2" s="356"/>
    </row>
    <row r="3" spans="1:14" ht="19.899999999999999" customHeight="1" x14ac:dyDescent="0.25">
      <c r="A3" s="357" t="s">
        <v>224</v>
      </c>
      <c r="B3" s="358"/>
    </row>
    <row r="4" spans="1:14" ht="12" customHeight="1" thickBot="1" x14ac:dyDescent="0.25">
      <c r="A4" s="359"/>
      <c r="B4" s="360"/>
      <c r="C4" s="360"/>
      <c r="D4" s="360"/>
      <c r="E4" s="360"/>
      <c r="F4" s="360"/>
      <c r="G4" s="360"/>
      <c r="H4" s="360"/>
      <c r="I4" s="360"/>
      <c r="J4" s="360"/>
      <c r="K4" s="360"/>
      <c r="L4" s="360"/>
      <c r="M4" s="360"/>
      <c r="N4" s="360"/>
    </row>
    <row r="5" spans="1:14" ht="15" customHeight="1" x14ac:dyDescent="0.25">
      <c r="A5" s="695" t="s">
        <v>225</v>
      </c>
      <c r="B5" s="696"/>
      <c r="C5" s="361" t="s">
        <v>71</v>
      </c>
      <c r="D5" s="361" t="s">
        <v>73</v>
      </c>
      <c r="E5" s="361" t="s">
        <v>73</v>
      </c>
      <c r="F5" s="361" t="s">
        <v>73</v>
      </c>
      <c r="G5" s="361" t="s">
        <v>73</v>
      </c>
      <c r="H5" s="361" t="s">
        <v>73</v>
      </c>
      <c r="I5" s="701" t="s">
        <v>226</v>
      </c>
      <c r="J5" s="361" t="s">
        <v>227</v>
      </c>
      <c r="K5" s="361" t="s">
        <v>228</v>
      </c>
      <c r="L5" s="362" t="s">
        <v>229</v>
      </c>
      <c r="M5" s="361" t="s">
        <v>228</v>
      </c>
      <c r="N5" s="363" t="s">
        <v>230</v>
      </c>
    </row>
    <row r="6" spans="1:14" ht="15" customHeight="1" x14ac:dyDescent="0.2">
      <c r="A6" s="697"/>
      <c r="B6" s="698"/>
      <c r="C6" s="364"/>
      <c r="D6" s="365" t="s">
        <v>74</v>
      </c>
      <c r="E6" s="365" t="s">
        <v>74</v>
      </c>
      <c r="F6" s="365" t="s">
        <v>74</v>
      </c>
      <c r="G6" s="365" t="s">
        <v>74</v>
      </c>
      <c r="H6" s="365" t="s">
        <v>74</v>
      </c>
      <c r="I6" s="702"/>
      <c r="J6" s="365" t="s">
        <v>73</v>
      </c>
      <c r="K6" s="365" t="s">
        <v>231</v>
      </c>
      <c r="L6" s="364" t="s">
        <v>232</v>
      </c>
      <c r="M6" s="365" t="s">
        <v>233</v>
      </c>
      <c r="N6" s="366" t="s">
        <v>234</v>
      </c>
    </row>
    <row r="7" spans="1:14" ht="15" customHeight="1" x14ac:dyDescent="0.2">
      <c r="A7" s="697"/>
      <c r="B7" s="698"/>
      <c r="C7" s="364"/>
      <c r="D7" s="365" t="s">
        <v>75</v>
      </c>
      <c r="E7" s="365" t="s">
        <v>78</v>
      </c>
      <c r="F7" s="365" t="s">
        <v>80</v>
      </c>
      <c r="G7" s="365" t="s">
        <v>82</v>
      </c>
      <c r="H7" s="365" t="s">
        <v>91</v>
      </c>
      <c r="I7" s="702"/>
      <c r="J7" s="365" t="s">
        <v>235</v>
      </c>
      <c r="K7" s="365" t="s">
        <v>236</v>
      </c>
      <c r="L7" s="364"/>
      <c r="M7" s="365" t="s">
        <v>237</v>
      </c>
      <c r="N7" s="367"/>
    </row>
    <row r="8" spans="1:14" ht="12" customHeight="1" x14ac:dyDescent="0.2">
      <c r="A8" s="697"/>
      <c r="B8" s="698"/>
      <c r="C8" s="364"/>
      <c r="D8" s="364" t="s">
        <v>76</v>
      </c>
      <c r="E8" s="364" t="s">
        <v>79</v>
      </c>
      <c r="F8" s="364" t="s">
        <v>81</v>
      </c>
      <c r="G8" s="364" t="s">
        <v>83</v>
      </c>
      <c r="H8" s="364" t="s">
        <v>92</v>
      </c>
      <c r="I8" s="702"/>
      <c r="J8" s="364"/>
      <c r="K8" s="364"/>
      <c r="L8" s="364"/>
      <c r="M8" s="364"/>
      <c r="N8" s="367"/>
    </row>
    <row r="9" spans="1:14" ht="12" customHeight="1" x14ac:dyDescent="0.2">
      <c r="A9" s="697"/>
      <c r="B9" s="698"/>
      <c r="C9" s="364"/>
      <c r="D9" s="364"/>
      <c r="E9" s="364"/>
      <c r="F9" s="364"/>
      <c r="G9" s="364" t="s">
        <v>84</v>
      </c>
      <c r="H9" s="364" t="s">
        <v>93</v>
      </c>
      <c r="I9" s="702"/>
      <c r="J9" s="364"/>
      <c r="K9" s="364"/>
      <c r="L9" s="364"/>
      <c r="M9" s="364"/>
      <c r="N9" s="367"/>
    </row>
    <row r="10" spans="1:14" ht="12" customHeight="1" x14ac:dyDescent="0.2">
      <c r="A10" s="697"/>
      <c r="B10" s="698"/>
      <c r="C10" s="364"/>
      <c r="D10" s="364"/>
      <c r="E10" s="364"/>
      <c r="F10" s="364"/>
      <c r="G10" s="364" t="s">
        <v>85</v>
      </c>
      <c r="H10" s="364" t="s">
        <v>94</v>
      </c>
      <c r="I10" s="368"/>
      <c r="J10" s="364"/>
      <c r="K10" s="364"/>
      <c r="L10" s="364"/>
      <c r="M10" s="364"/>
      <c r="N10" s="367"/>
    </row>
    <row r="11" spans="1:14" ht="15" customHeight="1" x14ac:dyDescent="0.2">
      <c r="A11" s="697"/>
      <c r="B11" s="698"/>
      <c r="C11" s="369" t="s">
        <v>40</v>
      </c>
      <c r="D11" s="369" t="s">
        <v>40</v>
      </c>
      <c r="E11" s="369" t="s">
        <v>40</v>
      </c>
      <c r="F11" s="369" t="s">
        <v>40</v>
      </c>
      <c r="G11" s="369" t="s">
        <v>40</v>
      </c>
      <c r="H11" s="369" t="s">
        <v>40</v>
      </c>
      <c r="I11" s="369" t="s">
        <v>40</v>
      </c>
      <c r="J11" s="369" t="s">
        <v>40</v>
      </c>
      <c r="K11" s="369" t="s">
        <v>40</v>
      </c>
      <c r="L11" s="369" t="s">
        <v>40</v>
      </c>
      <c r="M11" s="369" t="s">
        <v>40</v>
      </c>
      <c r="N11" s="370" t="s">
        <v>40</v>
      </c>
    </row>
    <row r="12" spans="1:14" ht="15" customHeight="1" thickBot="1" x14ac:dyDescent="0.25">
      <c r="A12" s="699"/>
      <c r="B12" s="700"/>
      <c r="C12" s="371">
        <v>1</v>
      </c>
      <c r="D12" s="371">
        <v>2</v>
      </c>
      <c r="E12" s="371">
        <v>3</v>
      </c>
      <c r="F12" s="371">
        <v>4</v>
      </c>
      <c r="G12" s="371">
        <v>5</v>
      </c>
      <c r="H12" s="371">
        <v>6</v>
      </c>
      <c r="I12" s="371">
        <v>7</v>
      </c>
      <c r="J12" s="371">
        <v>8</v>
      </c>
      <c r="K12" s="371">
        <v>9</v>
      </c>
      <c r="L12" s="371">
        <v>10</v>
      </c>
      <c r="M12" s="371">
        <v>11</v>
      </c>
      <c r="N12" s="372">
        <v>12</v>
      </c>
    </row>
    <row r="13" spans="1:14" ht="19.899999999999999" customHeight="1" x14ac:dyDescent="0.2">
      <c r="A13" s="373">
        <v>1</v>
      </c>
      <c r="B13" s="374" t="s">
        <v>0</v>
      </c>
      <c r="C13" s="375">
        <f>'GVL mit Blattschutz'!C15</f>
        <v>0</v>
      </c>
      <c r="D13" s="375">
        <f>'GVL mit Blattschutz'!J15</f>
        <v>0</v>
      </c>
      <c r="E13" s="375">
        <f>'GVL mit Blattschutz'!Q15</f>
        <v>0</v>
      </c>
      <c r="F13" s="375">
        <f>'GVL mit Blattschutz'!AH15</f>
        <v>0</v>
      </c>
      <c r="G13" s="375">
        <f>'GVL mit Blattschutz'!AY15</f>
        <v>0</v>
      </c>
      <c r="H13" s="375">
        <f>'GVL mit Blattschutz'!BP15</f>
        <v>0</v>
      </c>
      <c r="I13" s="375">
        <f>'GVL mit Blattschutz'!BW15</f>
        <v>0</v>
      </c>
      <c r="J13" s="375">
        <f>'GVL mit Blattschutz'!BY15</f>
        <v>0</v>
      </c>
      <c r="K13" s="375">
        <f>'GVL mit Blattschutz'!CA15</f>
        <v>0</v>
      </c>
      <c r="L13" s="375">
        <f>'GVL mit Blattschutz'!CM15</f>
        <v>0</v>
      </c>
      <c r="M13" s="375">
        <f>'GVL mit Blattschutz'!CO15</f>
        <v>0</v>
      </c>
      <c r="N13" s="376">
        <f>'GVL mit Blattschutz'!CQ15</f>
        <v>0</v>
      </c>
    </row>
    <row r="14" spans="1:14" ht="19.899999999999999" customHeight="1" x14ac:dyDescent="0.2">
      <c r="A14" s="377" t="s">
        <v>121</v>
      </c>
      <c r="B14" s="378" t="s">
        <v>2</v>
      </c>
      <c r="C14" s="379">
        <f>'GVL mit Blattschutz'!C16</f>
        <v>0</v>
      </c>
      <c r="D14" s="379">
        <f>'GVL mit Blattschutz'!J16</f>
        <v>0</v>
      </c>
      <c r="E14" s="379">
        <f>'GVL mit Blattschutz'!Q16</f>
        <v>0</v>
      </c>
      <c r="F14" s="379">
        <f>'GVL mit Blattschutz'!AH16</f>
        <v>0</v>
      </c>
      <c r="G14" s="379">
        <f>'GVL mit Blattschutz'!AY16</f>
        <v>0</v>
      </c>
      <c r="H14" s="379">
        <f>'GVL mit Blattschutz'!BP16</f>
        <v>0</v>
      </c>
      <c r="I14" s="380"/>
      <c r="J14" s="379">
        <f>'GVL mit Blattschutz'!BY16</f>
        <v>0</v>
      </c>
      <c r="K14" s="379">
        <f>'GVL mit Blattschutz'!CA16</f>
        <v>0</v>
      </c>
      <c r="L14" s="379">
        <f>'GVL mit Blattschutz'!CM16</f>
        <v>0</v>
      </c>
      <c r="M14" s="379">
        <f>'GVL mit Blattschutz'!CO16</f>
        <v>0</v>
      </c>
      <c r="N14" s="381">
        <f>'GVL mit Blattschutz'!CQ16</f>
        <v>0</v>
      </c>
    </row>
    <row r="15" spans="1:14" ht="19.899999999999999" customHeight="1" x14ac:dyDescent="0.2">
      <c r="A15" s="373" t="s">
        <v>122</v>
      </c>
      <c r="B15" s="382" t="s">
        <v>3</v>
      </c>
      <c r="C15" s="375">
        <f>'GVL mit Blattschutz'!C17</f>
        <v>0</v>
      </c>
      <c r="D15" s="375">
        <f>'GVL mit Blattschutz'!J17</f>
        <v>0</v>
      </c>
      <c r="E15" s="375">
        <f>'GVL mit Blattschutz'!Q17</f>
        <v>0</v>
      </c>
      <c r="F15" s="375">
        <f>'GVL mit Blattschutz'!AH17</f>
        <v>0</v>
      </c>
      <c r="G15" s="375">
        <f>'GVL mit Blattschutz'!AY17</f>
        <v>0</v>
      </c>
      <c r="H15" s="375">
        <f>'GVL mit Blattschutz'!BP17</f>
        <v>0</v>
      </c>
      <c r="I15" s="383"/>
      <c r="J15" s="375">
        <f>'GVL mit Blattschutz'!BY17</f>
        <v>0</v>
      </c>
      <c r="K15" s="375">
        <f>'GVL mit Blattschutz'!CA17</f>
        <v>0</v>
      </c>
      <c r="L15" s="375">
        <f>'GVL mit Blattschutz'!CM17</f>
        <v>0</v>
      </c>
      <c r="M15" s="375">
        <f>'GVL mit Blattschutz'!CO17</f>
        <v>0</v>
      </c>
      <c r="N15" s="376">
        <f>'GVL mit Blattschutz'!CQ17</f>
        <v>0</v>
      </c>
    </row>
    <row r="16" spans="1:14" ht="42.4" customHeight="1" x14ac:dyDescent="0.2">
      <c r="A16" s="377" t="s">
        <v>18</v>
      </c>
      <c r="B16" s="378" t="s">
        <v>37</v>
      </c>
      <c r="C16" s="379">
        <f>'GVL mit Blattschutz'!C18</f>
        <v>0</v>
      </c>
      <c r="D16" s="379">
        <f>'GVL mit Blattschutz'!J18</f>
        <v>0</v>
      </c>
      <c r="E16" s="379">
        <f>'GVL mit Blattschutz'!Q18</f>
        <v>0</v>
      </c>
      <c r="F16" s="379">
        <f>'GVL mit Blattschutz'!AH18</f>
        <v>0</v>
      </c>
      <c r="G16" s="379">
        <f>'GVL mit Blattschutz'!AY18</f>
        <v>0</v>
      </c>
      <c r="H16" s="379">
        <f>'GVL mit Blattschutz'!BP18</f>
        <v>0</v>
      </c>
      <c r="I16" s="380"/>
      <c r="J16" s="379">
        <f>'GVL mit Blattschutz'!BY18</f>
        <v>0</v>
      </c>
      <c r="K16" s="379">
        <f>'GVL mit Blattschutz'!CA18</f>
        <v>0</v>
      </c>
      <c r="L16" s="379">
        <f>'GVL mit Blattschutz'!CM18</f>
        <v>0</v>
      </c>
      <c r="M16" s="379">
        <f>'GVL mit Blattschutz'!CO18</f>
        <v>0</v>
      </c>
      <c r="N16" s="381">
        <f>'GVL mit Blattschutz'!CQ18</f>
        <v>0</v>
      </c>
    </row>
    <row r="17" spans="1:14" ht="15" customHeight="1" x14ac:dyDescent="0.2">
      <c r="A17" s="384" t="s">
        <v>29</v>
      </c>
      <c r="B17" s="385" t="s">
        <v>67</v>
      </c>
      <c r="C17" s="386">
        <f>'GVL mit Blattschutz'!C19</f>
        <v>0</v>
      </c>
      <c r="D17" s="386">
        <f>'GVL mit Blattschutz'!J19</f>
        <v>0</v>
      </c>
      <c r="E17" s="386">
        <f>'GVL mit Blattschutz'!Q19</f>
        <v>0</v>
      </c>
      <c r="F17" s="386">
        <f>'GVL mit Blattschutz'!AH19</f>
        <v>0</v>
      </c>
      <c r="G17" s="386">
        <f>'GVL mit Blattschutz'!AY19</f>
        <v>0</v>
      </c>
      <c r="H17" s="386">
        <f>'GVL mit Blattschutz'!BP19</f>
        <v>0</v>
      </c>
      <c r="I17" s="387"/>
      <c r="J17" s="386">
        <f>'GVL mit Blattschutz'!BY19</f>
        <v>0</v>
      </c>
      <c r="K17" s="386">
        <f>'GVL mit Blattschutz'!CA19</f>
        <v>0</v>
      </c>
      <c r="L17" s="386">
        <f>'GVL mit Blattschutz'!CM19</f>
        <v>0</v>
      </c>
      <c r="M17" s="386">
        <f>'GVL mit Blattschutz'!CO19</f>
        <v>0</v>
      </c>
      <c r="N17" s="388">
        <f>'GVL mit Blattschutz'!CQ19</f>
        <v>0</v>
      </c>
    </row>
    <row r="18" spans="1:14" ht="15" customHeight="1" x14ac:dyDescent="0.2">
      <c r="A18" s="377" t="s">
        <v>59</v>
      </c>
      <c r="B18" s="378" t="s">
        <v>114</v>
      </c>
      <c r="C18" s="379">
        <f>'GVL mit Blattschutz'!C20</f>
        <v>0</v>
      </c>
      <c r="D18" s="379">
        <f>'GVL mit Blattschutz'!J20</f>
        <v>0</v>
      </c>
      <c r="E18" s="379">
        <f>'GVL mit Blattschutz'!Q20</f>
        <v>0</v>
      </c>
      <c r="F18" s="379">
        <f>'GVL mit Blattschutz'!AH20</f>
        <v>0</v>
      </c>
      <c r="G18" s="379">
        <f>'GVL mit Blattschutz'!AY20</f>
        <v>0</v>
      </c>
      <c r="H18" s="379">
        <f>'GVL mit Blattschutz'!BP20</f>
        <v>0</v>
      </c>
      <c r="I18" s="380"/>
      <c r="J18" s="379">
        <f>'GVL mit Blattschutz'!BY20</f>
        <v>0</v>
      </c>
      <c r="K18" s="379">
        <f>'GVL mit Blattschutz'!CA20</f>
        <v>0</v>
      </c>
      <c r="L18" s="379">
        <f>'GVL mit Blattschutz'!CM20</f>
        <v>0</v>
      </c>
      <c r="M18" s="379">
        <f>'GVL mit Blattschutz'!CO20</f>
        <v>0</v>
      </c>
      <c r="N18" s="381">
        <f>'GVL mit Blattschutz'!CQ20</f>
        <v>0</v>
      </c>
    </row>
    <row r="19" spans="1:14" ht="15" customHeight="1" x14ac:dyDescent="0.2">
      <c r="A19" s="377" t="s">
        <v>60</v>
      </c>
      <c r="B19" s="378" t="s">
        <v>115</v>
      </c>
      <c r="C19" s="379">
        <f>'GVL mit Blattschutz'!C21</f>
        <v>0</v>
      </c>
      <c r="D19" s="379">
        <f>'GVL mit Blattschutz'!J21</f>
        <v>0</v>
      </c>
      <c r="E19" s="379">
        <f>'GVL mit Blattschutz'!Q21</f>
        <v>0</v>
      </c>
      <c r="F19" s="379">
        <f>'GVL mit Blattschutz'!AH21</f>
        <v>0</v>
      </c>
      <c r="G19" s="379">
        <f>'GVL mit Blattschutz'!AY21</f>
        <v>0</v>
      </c>
      <c r="H19" s="379">
        <f>'GVL mit Blattschutz'!BP21</f>
        <v>0</v>
      </c>
      <c r="I19" s="380"/>
      <c r="J19" s="379">
        <f>'GVL mit Blattschutz'!BY21</f>
        <v>0</v>
      </c>
      <c r="K19" s="379">
        <f>'GVL mit Blattschutz'!CA21</f>
        <v>0</v>
      </c>
      <c r="L19" s="379">
        <f>'GVL mit Blattschutz'!CM21</f>
        <v>0</v>
      </c>
      <c r="M19" s="379">
        <f>'GVL mit Blattschutz'!CO21</f>
        <v>0</v>
      </c>
      <c r="N19" s="381">
        <f>'GVL mit Blattschutz'!CQ21</f>
        <v>0</v>
      </c>
    </row>
    <row r="20" spans="1:14" ht="19.899999999999999" customHeight="1" x14ac:dyDescent="0.2">
      <c r="A20" s="377" t="s">
        <v>30</v>
      </c>
      <c r="B20" s="378" t="s">
        <v>116</v>
      </c>
      <c r="C20" s="379">
        <f>'GVL mit Blattschutz'!C22</f>
        <v>0</v>
      </c>
      <c r="D20" s="379">
        <f>'GVL mit Blattschutz'!J22</f>
        <v>0</v>
      </c>
      <c r="E20" s="379">
        <f>'GVL mit Blattschutz'!Q22</f>
        <v>0</v>
      </c>
      <c r="F20" s="379">
        <f>'GVL mit Blattschutz'!AH22</f>
        <v>0</v>
      </c>
      <c r="G20" s="379">
        <f>'GVL mit Blattschutz'!AY22</f>
        <v>0</v>
      </c>
      <c r="H20" s="379">
        <f>'GVL mit Blattschutz'!BP22</f>
        <v>0</v>
      </c>
      <c r="I20" s="380"/>
      <c r="J20" s="379">
        <f>'GVL mit Blattschutz'!BY22</f>
        <v>0</v>
      </c>
      <c r="K20" s="379">
        <f>'GVL mit Blattschutz'!CA22</f>
        <v>0</v>
      </c>
      <c r="L20" s="379">
        <f>'GVL mit Blattschutz'!CM22</f>
        <v>0</v>
      </c>
      <c r="M20" s="379">
        <f>'GVL mit Blattschutz'!CO22</f>
        <v>0</v>
      </c>
      <c r="N20" s="381">
        <f>'GVL mit Blattschutz'!CQ22</f>
        <v>0</v>
      </c>
    </row>
    <row r="21" spans="1:14" ht="19.899999999999999" customHeight="1" x14ac:dyDescent="0.2">
      <c r="A21" s="373" t="s">
        <v>23</v>
      </c>
      <c r="B21" s="389" t="s">
        <v>6</v>
      </c>
      <c r="C21" s="375">
        <f>'GVL mit Blattschutz'!C23</f>
        <v>0</v>
      </c>
      <c r="D21" s="375">
        <f>'GVL mit Blattschutz'!J23</f>
        <v>0</v>
      </c>
      <c r="E21" s="375">
        <f>'GVL mit Blattschutz'!Q23</f>
        <v>0</v>
      </c>
      <c r="F21" s="375">
        <f>'GVL mit Blattschutz'!AH23</f>
        <v>0</v>
      </c>
      <c r="G21" s="375">
        <f>'GVL mit Blattschutz'!AY23</f>
        <v>0</v>
      </c>
      <c r="H21" s="375">
        <f>'GVL mit Blattschutz'!BP23</f>
        <v>0</v>
      </c>
      <c r="I21" s="375">
        <f>'GVL mit Blattschutz'!BW23</f>
        <v>0</v>
      </c>
      <c r="J21" s="375">
        <f>'GVL mit Blattschutz'!BY23</f>
        <v>0</v>
      </c>
      <c r="K21" s="375">
        <f>'GVL mit Blattschutz'!CA23</f>
        <v>0</v>
      </c>
      <c r="L21" s="375">
        <f>'GVL mit Blattschutz'!CM23</f>
        <v>0</v>
      </c>
      <c r="M21" s="375">
        <f>'GVL mit Blattschutz'!CO23</f>
        <v>0</v>
      </c>
      <c r="N21" s="376">
        <f>'GVL mit Blattschutz'!CQ23</f>
        <v>0</v>
      </c>
    </row>
    <row r="22" spans="1:14" ht="27.4" customHeight="1" x14ac:dyDescent="0.2">
      <c r="A22" s="377" t="s">
        <v>24</v>
      </c>
      <c r="B22" s="378" t="s">
        <v>31</v>
      </c>
      <c r="C22" s="379">
        <f>'GVL mit Blattschutz'!C24</f>
        <v>0</v>
      </c>
      <c r="D22" s="379">
        <f>'GVL mit Blattschutz'!J24</f>
        <v>0</v>
      </c>
      <c r="E22" s="379">
        <f>'GVL mit Blattschutz'!Q24</f>
        <v>0</v>
      </c>
      <c r="F22" s="379">
        <f>'GVL mit Blattschutz'!AH24</f>
        <v>0</v>
      </c>
      <c r="G22" s="379">
        <f>'GVL mit Blattschutz'!AY24</f>
        <v>0</v>
      </c>
      <c r="H22" s="379">
        <f>'GVL mit Blattschutz'!BP24</f>
        <v>0</v>
      </c>
      <c r="I22" s="379">
        <f>'GVL mit Blattschutz'!BW24</f>
        <v>0</v>
      </c>
      <c r="J22" s="379">
        <f>'GVL mit Blattschutz'!BY24</f>
        <v>0</v>
      </c>
      <c r="K22" s="379">
        <f>'GVL mit Blattschutz'!CA24</f>
        <v>0</v>
      </c>
      <c r="L22" s="379">
        <f>'GVL mit Blattschutz'!CM24</f>
        <v>0</v>
      </c>
      <c r="M22" s="379">
        <f>'GVL mit Blattschutz'!CO24</f>
        <v>0</v>
      </c>
      <c r="N22" s="381">
        <f>'GVL mit Blattschutz'!CQ24</f>
        <v>0</v>
      </c>
    </row>
    <row r="23" spans="1:14" ht="15" customHeight="1" x14ac:dyDescent="0.2">
      <c r="A23" s="384" t="s">
        <v>25</v>
      </c>
      <c r="B23" s="390" t="s">
        <v>9</v>
      </c>
      <c r="C23" s="391">
        <f>'GVL mit Blattschutz'!C28</f>
        <v>0</v>
      </c>
      <c r="D23" s="386">
        <f>'GVL mit Blattschutz'!J28</f>
        <v>0</v>
      </c>
      <c r="E23" s="391">
        <f>'GVL mit Blattschutz'!Q28</f>
        <v>0</v>
      </c>
      <c r="F23" s="386">
        <f>'GVL mit Blattschutz'!AH28</f>
        <v>0</v>
      </c>
      <c r="G23" s="386">
        <f>'GVL mit Blattschutz'!AY28</f>
        <v>0</v>
      </c>
      <c r="H23" s="386">
        <f>'GVL mit Blattschutz'!BP28</f>
        <v>0</v>
      </c>
      <c r="I23" s="387"/>
      <c r="J23" s="386">
        <f>'GVL mit Blattschutz'!BY28</f>
        <v>0</v>
      </c>
      <c r="K23" s="386">
        <f>'GVL mit Blattschutz'!CA28</f>
        <v>0</v>
      </c>
      <c r="L23" s="386">
        <f>'GVL mit Blattschutz'!CM28</f>
        <v>0</v>
      </c>
      <c r="M23" s="386">
        <f>'GVL mit Blattschutz'!CO28</f>
        <v>0</v>
      </c>
      <c r="N23" s="388">
        <f>'GVL mit Blattschutz'!CQ28</f>
        <v>0</v>
      </c>
    </row>
    <row r="24" spans="1:14" ht="15" customHeight="1" x14ac:dyDescent="0.2">
      <c r="A24" s="384" t="s">
        <v>26</v>
      </c>
      <c r="B24" s="390" t="s">
        <v>117</v>
      </c>
      <c r="C24" s="391">
        <f>'GVL mit Blattschutz'!C29</f>
        <v>0</v>
      </c>
      <c r="D24" s="386">
        <f>'GVL mit Blattschutz'!J29</f>
        <v>0</v>
      </c>
      <c r="E24" s="391">
        <f>'GVL mit Blattschutz'!Q29</f>
        <v>0</v>
      </c>
      <c r="F24" s="386">
        <f>'GVL mit Blattschutz'!AH29</f>
        <v>0</v>
      </c>
      <c r="G24" s="386">
        <f>'GVL mit Blattschutz'!AY29</f>
        <v>0</v>
      </c>
      <c r="H24" s="386">
        <f>'GVL mit Blattschutz'!BP29</f>
        <v>0</v>
      </c>
      <c r="I24" s="387"/>
      <c r="J24" s="386">
        <f>'GVL mit Blattschutz'!BY29</f>
        <v>0</v>
      </c>
      <c r="K24" s="386">
        <f>'GVL mit Blattschutz'!CA29</f>
        <v>0</v>
      </c>
      <c r="L24" s="386">
        <f>'GVL mit Blattschutz'!CM29</f>
        <v>0</v>
      </c>
      <c r="M24" s="386">
        <f>'GVL mit Blattschutz'!CO29</f>
        <v>0</v>
      </c>
      <c r="N24" s="388">
        <f>'GVL mit Blattschutz'!CQ29</f>
        <v>0</v>
      </c>
    </row>
    <row r="25" spans="1:14" ht="33" customHeight="1" x14ac:dyDescent="0.2">
      <c r="A25" s="377" t="s">
        <v>27</v>
      </c>
      <c r="B25" s="392" t="s">
        <v>28</v>
      </c>
      <c r="C25" s="393">
        <f>'GVL mit Blattschutz'!C30</f>
        <v>0</v>
      </c>
      <c r="D25" s="379">
        <f>'GVL mit Blattschutz'!J30</f>
        <v>0</v>
      </c>
      <c r="E25" s="393">
        <f>'GVL mit Blattschutz'!Q30</f>
        <v>0</v>
      </c>
      <c r="F25" s="379">
        <f>'GVL mit Blattschutz'!AH30</f>
        <v>0</v>
      </c>
      <c r="G25" s="379">
        <f>'GVL mit Blattschutz'!AY30</f>
        <v>0</v>
      </c>
      <c r="H25" s="379">
        <f>'GVL mit Blattschutz'!BP30</f>
        <v>0</v>
      </c>
      <c r="I25" s="380"/>
      <c r="J25" s="379">
        <f>'GVL mit Blattschutz'!BY30</f>
        <v>0</v>
      </c>
      <c r="K25" s="379">
        <f>'GVL mit Blattschutz'!CA30</f>
        <v>0</v>
      </c>
      <c r="L25" s="379">
        <f>'GVL mit Blattschutz'!CM30</f>
        <v>0</v>
      </c>
      <c r="M25" s="379">
        <f>'GVL mit Blattschutz'!CO30</f>
        <v>0</v>
      </c>
      <c r="N25" s="381">
        <f>'GVL mit Blattschutz'!CQ30</f>
        <v>0</v>
      </c>
    </row>
    <row r="26" spans="1:14" ht="19.899999999999999" customHeight="1" x14ac:dyDescent="0.2">
      <c r="A26" s="373" t="s">
        <v>154</v>
      </c>
      <c r="B26" s="389" t="s">
        <v>13</v>
      </c>
      <c r="C26" s="394">
        <f>'GVL mit Blattschutz'!C31</f>
        <v>0</v>
      </c>
      <c r="D26" s="395">
        <f>'GVL mit Blattschutz'!J31</f>
        <v>0</v>
      </c>
      <c r="E26" s="394">
        <f>'GVL mit Blattschutz'!Q31</f>
        <v>0</v>
      </c>
      <c r="F26" s="395">
        <f>'GVL mit Blattschutz'!AH31</f>
        <v>0</v>
      </c>
      <c r="G26" s="395">
        <f>'GVL mit Blattschutz'!AY31</f>
        <v>0</v>
      </c>
      <c r="H26" s="395">
        <f>'GVL mit Blattschutz'!BP31</f>
        <v>0</v>
      </c>
      <c r="I26" s="383"/>
      <c r="J26" s="395">
        <f>'GVL mit Blattschutz'!BY31</f>
        <v>0</v>
      </c>
      <c r="K26" s="395">
        <f>'GVL mit Blattschutz'!CA31</f>
        <v>0</v>
      </c>
      <c r="L26" s="395">
        <f>'GVL mit Blattschutz'!CM31</f>
        <v>0</v>
      </c>
      <c r="M26" s="395">
        <f>'GVL mit Blattschutz'!CO31</f>
        <v>0</v>
      </c>
      <c r="N26" s="396">
        <f>'GVL mit Blattschutz'!CQ31</f>
        <v>0</v>
      </c>
    </row>
    <row r="27" spans="1:14" ht="15" customHeight="1" x14ac:dyDescent="0.2">
      <c r="A27" s="397" t="s">
        <v>123</v>
      </c>
      <c r="B27" s="392" t="s">
        <v>15</v>
      </c>
      <c r="C27" s="393">
        <f>'GVL mit Blattschutz'!C32</f>
        <v>0</v>
      </c>
      <c r="D27" s="379">
        <f>'GVL mit Blattschutz'!J32</f>
        <v>0</v>
      </c>
      <c r="E27" s="393">
        <f>'GVL mit Blattschutz'!Q32</f>
        <v>0</v>
      </c>
      <c r="F27" s="379">
        <f>'GVL mit Blattschutz'!AH32</f>
        <v>0</v>
      </c>
      <c r="G27" s="379">
        <f>'GVL mit Blattschutz'!AY32</f>
        <v>0</v>
      </c>
      <c r="H27" s="379">
        <f>'GVL mit Blattschutz'!BP32</f>
        <v>0</v>
      </c>
      <c r="I27" s="380"/>
      <c r="J27" s="379">
        <f>'GVL mit Blattschutz'!BY32</f>
        <v>0</v>
      </c>
      <c r="K27" s="379">
        <f>'GVL mit Blattschutz'!CA32</f>
        <v>0</v>
      </c>
      <c r="L27" s="379">
        <f>'GVL mit Blattschutz'!CM32</f>
        <v>0</v>
      </c>
      <c r="M27" s="379">
        <f>'GVL mit Blattschutz'!CO32</f>
        <v>0</v>
      </c>
      <c r="N27" s="381">
        <f>'GVL mit Blattschutz'!CQ32</f>
        <v>0</v>
      </c>
    </row>
    <row r="28" spans="1:14" ht="30" customHeight="1" x14ac:dyDescent="0.2">
      <c r="A28" s="397" t="s">
        <v>124</v>
      </c>
      <c r="B28" s="392" t="s">
        <v>238</v>
      </c>
      <c r="C28" s="393">
        <f>'GVL mit Blattschutz'!C33</f>
        <v>0</v>
      </c>
      <c r="D28" s="379">
        <f>'GVL mit Blattschutz'!J33</f>
        <v>0</v>
      </c>
      <c r="E28" s="393">
        <f>'GVL mit Blattschutz'!Q33</f>
        <v>0</v>
      </c>
      <c r="F28" s="379">
        <f>'GVL mit Blattschutz'!AH33</f>
        <v>0</v>
      </c>
      <c r="G28" s="379">
        <f>'GVL mit Blattschutz'!AY33</f>
        <v>0</v>
      </c>
      <c r="H28" s="379">
        <f>'GVL mit Blattschutz'!BP33</f>
        <v>0</v>
      </c>
      <c r="I28" s="380"/>
      <c r="J28" s="379">
        <f>'GVL mit Blattschutz'!BY33</f>
        <v>0</v>
      </c>
      <c r="K28" s="379">
        <f>'GVL mit Blattschutz'!CA33</f>
        <v>0</v>
      </c>
      <c r="L28" s="379">
        <f>'GVL mit Blattschutz'!CM33</f>
        <v>0</v>
      </c>
      <c r="M28" s="379">
        <f>'GVL mit Blattschutz'!CO33</f>
        <v>0</v>
      </c>
      <c r="N28" s="381">
        <f>'GVL mit Blattschutz'!CQ33</f>
        <v>0</v>
      </c>
    </row>
    <row r="29" spans="1:14" ht="24.95" customHeight="1" x14ac:dyDescent="0.2">
      <c r="A29" s="373" t="s">
        <v>155</v>
      </c>
      <c r="B29" s="389" t="s">
        <v>35</v>
      </c>
      <c r="C29" s="394">
        <f>'GVL mit Blattschutz'!C34</f>
        <v>0</v>
      </c>
      <c r="D29" s="395">
        <f>'GVL mit Blattschutz'!J34</f>
        <v>0</v>
      </c>
      <c r="E29" s="394">
        <f>'GVL mit Blattschutz'!Q34</f>
        <v>0</v>
      </c>
      <c r="F29" s="395">
        <f>'GVL mit Blattschutz'!AH34</f>
        <v>0</v>
      </c>
      <c r="G29" s="395">
        <f>'GVL mit Blattschutz'!AY34</f>
        <v>0</v>
      </c>
      <c r="H29" s="395">
        <f>'GVL mit Blattschutz'!BP34</f>
        <v>0</v>
      </c>
      <c r="I29" s="383"/>
      <c r="J29" s="395">
        <f>'GVL mit Blattschutz'!BY34</f>
        <v>0</v>
      </c>
      <c r="K29" s="395">
        <f>'GVL mit Blattschutz'!CA34</f>
        <v>0</v>
      </c>
      <c r="L29" s="395">
        <f>'GVL mit Blattschutz'!CM34</f>
        <v>0</v>
      </c>
      <c r="M29" s="395">
        <f>'GVL mit Blattschutz'!CO34</f>
        <v>0</v>
      </c>
      <c r="N29" s="396">
        <f>'GVL mit Blattschutz'!CQ34</f>
        <v>0</v>
      </c>
    </row>
    <row r="30" spans="1:14" ht="27.6" customHeight="1" x14ac:dyDescent="0.2">
      <c r="A30" s="398" t="s">
        <v>156</v>
      </c>
      <c r="B30" s="399" t="s">
        <v>239</v>
      </c>
      <c r="C30" s="400">
        <f>'GVL mit Blattschutz'!C35</f>
        <v>0</v>
      </c>
      <c r="D30" s="401">
        <f>'GVL mit Blattschutz'!J35</f>
        <v>0</v>
      </c>
      <c r="E30" s="400">
        <f>'GVL mit Blattschutz'!Q35</f>
        <v>0</v>
      </c>
      <c r="F30" s="401">
        <f>'GVL mit Blattschutz'!AH35</f>
        <v>0</v>
      </c>
      <c r="G30" s="401">
        <f>'GVL mit Blattschutz'!AY35</f>
        <v>0</v>
      </c>
      <c r="H30" s="401">
        <f>'GVL mit Blattschutz'!BP35</f>
        <v>0</v>
      </c>
      <c r="I30" s="402"/>
      <c r="J30" s="401">
        <f>'GVL mit Blattschutz'!BY35</f>
        <v>0</v>
      </c>
      <c r="K30" s="401">
        <f>'GVL mit Blattschutz'!CA35</f>
        <v>0</v>
      </c>
      <c r="L30" s="401">
        <f>'GVL mit Blattschutz'!CM35</f>
        <v>0</v>
      </c>
      <c r="M30" s="401">
        <f>'GVL mit Blattschutz'!CO35</f>
        <v>0</v>
      </c>
      <c r="N30" s="403">
        <f>'GVL mit Blattschutz'!CQ35</f>
        <v>0</v>
      </c>
    </row>
    <row r="31" spans="1:14" ht="20.100000000000001" customHeight="1" thickBot="1" x14ac:dyDescent="0.25">
      <c r="A31" s="703" t="s">
        <v>17</v>
      </c>
      <c r="B31" s="704"/>
      <c r="C31" s="404">
        <f>'GVL mit Blattschutz'!C36</f>
        <v>0</v>
      </c>
      <c r="D31" s="404">
        <f>'GVL mit Blattschutz'!J36</f>
        <v>0</v>
      </c>
      <c r="E31" s="404">
        <f>'GVL mit Blattschutz'!Q36</f>
        <v>0</v>
      </c>
      <c r="F31" s="405">
        <f>'GVL mit Blattschutz'!AH36</f>
        <v>0</v>
      </c>
      <c r="G31" s="405">
        <f>'GVL mit Blattschutz'!AY36</f>
        <v>0</v>
      </c>
      <c r="H31" s="405">
        <f>'GVL mit Blattschutz'!BP36</f>
        <v>0</v>
      </c>
      <c r="I31" s="406">
        <f>'GVL mit Blattschutz'!BW36</f>
        <v>0</v>
      </c>
      <c r="J31" s="404">
        <f>'GVL mit Blattschutz'!BY36</f>
        <v>0</v>
      </c>
      <c r="K31" s="405">
        <f>'GVL mit Blattschutz'!CA36</f>
        <v>0</v>
      </c>
      <c r="L31" s="405">
        <f>'GVL mit Blattschutz'!CM36</f>
        <v>0</v>
      </c>
      <c r="M31" s="405">
        <f>'GVL mit Blattschutz'!CO36</f>
        <v>0</v>
      </c>
      <c r="N31" s="407">
        <f>'GVL mit Blattschutz'!CQ36</f>
        <v>0</v>
      </c>
    </row>
    <row r="32" spans="1:14" ht="4.9000000000000004" customHeight="1" x14ac:dyDescent="0.2"/>
    <row r="33" spans="1:14" ht="15" customHeight="1" x14ac:dyDescent="0.2">
      <c r="A33" s="409" t="s">
        <v>195</v>
      </c>
      <c r="B33" s="410" t="s">
        <v>240</v>
      </c>
      <c r="D33" s="360"/>
      <c r="E33" s="411"/>
      <c r="F33" s="411"/>
      <c r="G33" s="411"/>
      <c r="H33" s="411"/>
      <c r="I33" s="411"/>
      <c r="J33" s="411"/>
      <c r="K33" s="411"/>
      <c r="L33" s="411"/>
      <c r="M33" s="411"/>
      <c r="N33" s="411"/>
    </row>
    <row r="34" spans="1:14" ht="15" customHeight="1" x14ac:dyDescent="0.2">
      <c r="A34" s="409" t="s">
        <v>197</v>
      </c>
      <c r="B34" s="412" t="s">
        <v>241</v>
      </c>
      <c r="E34" s="410"/>
      <c r="F34" s="410"/>
      <c r="G34" s="410"/>
      <c r="H34" s="410"/>
      <c r="I34" s="410"/>
      <c r="J34" s="410"/>
      <c r="K34" s="410"/>
      <c r="L34" s="410"/>
      <c r="M34" s="410"/>
      <c r="N34" s="410"/>
    </row>
    <row r="35" spans="1:14" ht="15" customHeight="1" x14ac:dyDescent="0.2">
      <c r="A35" s="409" t="s">
        <v>199</v>
      </c>
      <c r="B35" s="410" t="s">
        <v>242</v>
      </c>
    </row>
    <row r="36" spans="1:14" s="413" customFormat="1" ht="15" customHeight="1" x14ac:dyDescent="0.2">
      <c r="A36" s="409" t="s">
        <v>201</v>
      </c>
      <c r="B36" s="410" t="s">
        <v>243</v>
      </c>
    </row>
    <row r="37" spans="1:14" ht="15" customHeight="1" x14ac:dyDescent="0.2">
      <c r="A37" s="409" t="s">
        <v>244</v>
      </c>
      <c r="B37" s="410" t="s">
        <v>245</v>
      </c>
      <c r="C37" s="413"/>
      <c r="D37" s="413"/>
      <c r="E37" s="413"/>
      <c r="F37" s="413"/>
      <c r="G37" s="413"/>
    </row>
  </sheetData>
  <sheetProtection algorithmName="SHA-512" hashValue="XYApLMdMeKU5hFPdVUO1CRKX98w42egYXHeKKUpLirs1rC8/WA4eUIkqL7pAjEQs/aYziCaZfYlptvMicr79tA==" saltValue="v5+0WSBWvjcurmiLI5Ro/w==" spinCount="100000" sheet="1" objects="1" scenarios="1"/>
  <mergeCells count="4">
    <mergeCell ref="A1:N1"/>
    <mergeCell ref="A5:B12"/>
    <mergeCell ref="I5:I9"/>
    <mergeCell ref="A31:B31"/>
  </mergeCells>
  <pageMargins left="0.59055118110236227" right="0.39370078740157483" top="0.98425196850393704" bottom="0.98425196850393704" header="0.51181102362204722" footer="0.51181102362204722"/>
  <pageSetup paperSize="9" scale="70" orientation="landscape" r:id="rId1"/>
  <headerFooter alignWithMargins="0">
    <oddHeader>&amp;R&amp;"Arial,Fett"&amp;12Anlage 32.1
(zu Nummer 2 Buchstabe g Doppelbuchstabe aa)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sheetPr>
  <dimension ref="A1:N29"/>
  <sheetViews>
    <sheetView showGridLines="0" showRuler="0" view="pageBreakPreview" zoomScaleNormal="100" zoomScaleSheetLayoutView="100" zoomScalePageLayoutView="90" workbookViewId="0">
      <selection activeCell="H9" sqref="H9"/>
    </sheetView>
  </sheetViews>
  <sheetFormatPr baseColWidth="10" defaultColWidth="11.7109375" defaultRowHeight="12.75" x14ac:dyDescent="0.2"/>
  <cols>
    <col min="1" max="1" width="5.7109375" style="408" customWidth="1"/>
    <col min="2" max="2" width="30.7109375" style="354" customWidth="1"/>
    <col min="3" max="3" width="9.7109375" style="354" customWidth="1"/>
    <col min="4" max="4" width="14.7109375" style="354" customWidth="1"/>
    <col min="5" max="7" width="15.7109375" style="354" customWidth="1"/>
    <col min="8" max="8" width="17.7109375" style="354" customWidth="1"/>
    <col min="9" max="9" width="14.7109375" style="354" customWidth="1"/>
    <col min="10" max="11" width="11.7109375" style="354" customWidth="1"/>
    <col min="12" max="12" width="9.7109375" style="354" customWidth="1"/>
    <col min="13" max="13" width="10.7109375" style="354" customWidth="1"/>
    <col min="14" max="14" width="9.7109375" style="354" customWidth="1"/>
    <col min="15" max="16384" width="11.7109375" style="354"/>
  </cols>
  <sheetData>
    <row r="1" spans="1:14" ht="15" customHeight="1" x14ac:dyDescent="0.25">
      <c r="A1" s="694"/>
      <c r="B1" s="694"/>
      <c r="C1" s="694"/>
      <c r="D1" s="694"/>
      <c r="E1" s="694"/>
      <c r="F1" s="694"/>
      <c r="G1" s="694"/>
      <c r="H1" s="694"/>
      <c r="I1" s="694"/>
      <c r="J1" s="694"/>
      <c r="K1" s="694"/>
      <c r="L1" s="694"/>
      <c r="M1" s="694"/>
      <c r="N1" s="694"/>
    </row>
    <row r="2" spans="1:14" ht="15" customHeight="1" x14ac:dyDescent="0.25">
      <c r="A2" s="355"/>
      <c r="B2" s="414"/>
      <c r="C2" s="414"/>
      <c r="D2" s="414"/>
      <c r="E2" s="414"/>
      <c r="F2" s="414"/>
      <c r="G2" s="414"/>
      <c r="H2" s="414"/>
      <c r="I2" s="414"/>
      <c r="J2" s="414"/>
      <c r="K2" s="414"/>
      <c r="L2" s="414"/>
      <c r="M2" s="414"/>
      <c r="N2" s="414"/>
    </row>
    <row r="3" spans="1:14" ht="19.899999999999999" customHeight="1" x14ac:dyDescent="0.25">
      <c r="A3" s="357" t="s">
        <v>224</v>
      </c>
      <c r="B3" s="358"/>
    </row>
    <row r="4" spans="1:14" ht="12" customHeight="1" thickBot="1" x14ac:dyDescent="0.25">
      <c r="A4" s="359"/>
      <c r="B4" s="360"/>
      <c r="C4" s="360"/>
      <c r="D4" s="360"/>
      <c r="E4" s="360"/>
      <c r="F4" s="360"/>
      <c r="G4" s="360"/>
      <c r="H4" s="360"/>
      <c r="I4" s="360"/>
      <c r="J4" s="360"/>
      <c r="K4" s="360"/>
      <c r="L4" s="360"/>
      <c r="M4" s="360"/>
      <c r="N4" s="360"/>
    </row>
    <row r="5" spans="1:14" ht="15" customHeight="1" x14ac:dyDescent="0.25">
      <c r="A5" s="695" t="s">
        <v>246</v>
      </c>
      <c r="B5" s="696"/>
      <c r="C5" s="361" t="s">
        <v>71</v>
      </c>
      <c r="D5" s="361" t="s">
        <v>73</v>
      </c>
      <c r="E5" s="361" t="s">
        <v>73</v>
      </c>
      <c r="F5" s="361" t="s">
        <v>73</v>
      </c>
      <c r="G5" s="361" t="s">
        <v>73</v>
      </c>
      <c r="H5" s="361" t="s">
        <v>73</v>
      </c>
      <c r="I5" s="701" t="s">
        <v>226</v>
      </c>
      <c r="J5" s="361" t="s">
        <v>227</v>
      </c>
      <c r="K5" s="361" t="s">
        <v>228</v>
      </c>
      <c r="L5" s="362" t="s">
        <v>229</v>
      </c>
      <c r="M5" s="361" t="s">
        <v>228</v>
      </c>
      <c r="N5" s="363" t="s">
        <v>230</v>
      </c>
    </row>
    <row r="6" spans="1:14" ht="15" customHeight="1" x14ac:dyDescent="0.2">
      <c r="A6" s="697"/>
      <c r="B6" s="698"/>
      <c r="C6" s="364"/>
      <c r="D6" s="365" t="s">
        <v>74</v>
      </c>
      <c r="E6" s="365" t="s">
        <v>74</v>
      </c>
      <c r="F6" s="365" t="s">
        <v>74</v>
      </c>
      <c r="G6" s="365" t="s">
        <v>74</v>
      </c>
      <c r="H6" s="365" t="s">
        <v>74</v>
      </c>
      <c r="I6" s="702"/>
      <c r="J6" s="365" t="s">
        <v>73</v>
      </c>
      <c r="K6" s="365" t="s">
        <v>231</v>
      </c>
      <c r="L6" s="364" t="s">
        <v>232</v>
      </c>
      <c r="M6" s="365" t="s">
        <v>233</v>
      </c>
      <c r="N6" s="366" t="s">
        <v>234</v>
      </c>
    </row>
    <row r="7" spans="1:14" ht="15" customHeight="1" x14ac:dyDescent="0.2">
      <c r="A7" s="697"/>
      <c r="B7" s="698"/>
      <c r="C7" s="364"/>
      <c r="D7" s="365" t="s">
        <v>75</v>
      </c>
      <c r="E7" s="365" t="s">
        <v>78</v>
      </c>
      <c r="F7" s="365" t="s">
        <v>80</v>
      </c>
      <c r="G7" s="365" t="s">
        <v>82</v>
      </c>
      <c r="H7" s="365" t="s">
        <v>91</v>
      </c>
      <c r="I7" s="702"/>
      <c r="J7" s="365" t="s">
        <v>235</v>
      </c>
      <c r="K7" s="365" t="s">
        <v>236</v>
      </c>
      <c r="L7" s="364"/>
      <c r="M7" s="365" t="s">
        <v>237</v>
      </c>
      <c r="N7" s="367"/>
    </row>
    <row r="8" spans="1:14" ht="12" customHeight="1" x14ac:dyDescent="0.2">
      <c r="A8" s="697"/>
      <c r="B8" s="698"/>
      <c r="C8" s="364"/>
      <c r="D8" s="364" t="s">
        <v>76</v>
      </c>
      <c r="E8" s="364" t="s">
        <v>79</v>
      </c>
      <c r="F8" s="364" t="s">
        <v>81</v>
      </c>
      <c r="G8" s="364" t="s">
        <v>83</v>
      </c>
      <c r="H8" s="364" t="s">
        <v>92</v>
      </c>
      <c r="I8" s="702"/>
      <c r="J8" s="364"/>
      <c r="K8" s="364"/>
      <c r="L8" s="364"/>
      <c r="M8" s="364"/>
      <c r="N8" s="367"/>
    </row>
    <row r="9" spans="1:14" ht="12" customHeight="1" x14ac:dyDescent="0.2">
      <c r="A9" s="697"/>
      <c r="B9" s="698"/>
      <c r="C9" s="364"/>
      <c r="D9" s="364"/>
      <c r="E9" s="364"/>
      <c r="F9" s="364"/>
      <c r="G9" s="364" t="s">
        <v>84</v>
      </c>
      <c r="H9" s="364" t="s">
        <v>93</v>
      </c>
      <c r="I9" s="702"/>
      <c r="J9" s="364"/>
      <c r="K9" s="364"/>
      <c r="L9" s="364"/>
      <c r="M9" s="364"/>
      <c r="N9" s="367"/>
    </row>
    <row r="10" spans="1:14" ht="12" customHeight="1" x14ac:dyDescent="0.2">
      <c r="A10" s="697"/>
      <c r="B10" s="698"/>
      <c r="C10" s="364"/>
      <c r="D10" s="364"/>
      <c r="E10" s="364"/>
      <c r="F10" s="364"/>
      <c r="G10" s="364" t="s">
        <v>85</v>
      </c>
      <c r="H10" s="364" t="s">
        <v>94</v>
      </c>
      <c r="I10" s="368"/>
      <c r="J10" s="364"/>
      <c r="K10" s="364"/>
      <c r="L10" s="364"/>
      <c r="M10" s="364"/>
      <c r="N10" s="367"/>
    </row>
    <row r="11" spans="1:14" ht="15" customHeight="1" x14ac:dyDescent="0.2">
      <c r="A11" s="697"/>
      <c r="B11" s="698"/>
      <c r="C11" s="369" t="s">
        <v>40</v>
      </c>
      <c r="D11" s="369" t="s">
        <v>40</v>
      </c>
      <c r="E11" s="369" t="s">
        <v>40</v>
      </c>
      <c r="F11" s="369" t="s">
        <v>40</v>
      </c>
      <c r="G11" s="369" t="s">
        <v>40</v>
      </c>
      <c r="H11" s="369" t="s">
        <v>40</v>
      </c>
      <c r="I11" s="369" t="s">
        <v>40</v>
      </c>
      <c r="J11" s="369" t="s">
        <v>40</v>
      </c>
      <c r="K11" s="369" t="s">
        <v>40</v>
      </c>
      <c r="L11" s="369" t="s">
        <v>40</v>
      </c>
      <c r="M11" s="369" t="s">
        <v>40</v>
      </c>
      <c r="N11" s="370" t="s">
        <v>40</v>
      </c>
    </row>
    <row r="12" spans="1:14" ht="15" customHeight="1" thickBot="1" x14ac:dyDescent="0.25">
      <c r="A12" s="699"/>
      <c r="B12" s="700"/>
      <c r="C12" s="371">
        <v>1</v>
      </c>
      <c r="D12" s="371">
        <v>2</v>
      </c>
      <c r="E12" s="371">
        <v>3</v>
      </c>
      <c r="F12" s="371">
        <v>4</v>
      </c>
      <c r="G12" s="371">
        <v>5</v>
      </c>
      <c r="H12" s="371">
        <v>6</v>
      </c>
      <c r="I12" s="371">
        <v>7</v>
      </c>
      <c r="J12" s="371">
        <v>8</v>
      </c>
      <c r="K12" s="371">
        <v>9</v>
      </c>
      <c r="L12" s="371">
        <v>10</v>
      </c>
      <c r="M12" s="371">
        <v>11</v>
      </c>
      <c r="N12" s="372">
        <v>12</v>
      </c>
    </row>
    <row r="13" spans="1:14" ht="30" customHeight="1" x14ac:dyDescent="0.2">
      <c r="A13" s="398">
        <v>1</v>
      </c>
      <c r="B13" s="446" t="s">
        <v>1</v>
      </c>
      <c r="C13" s="447">
        <f>'GVL mit Blattschutz'!C47</f>
        <v>0</v>
      </c>
      <c r="D13" s="447">
        <f>'GVL mit Blattschutz'!J47</f>
        <v>0</v>
      </c>
      <c r="E13" s="447">
        <f>'GVL mit Blattschutz'!Q47</f>
        <v>0</v>
      </c>
      <c r="F13" s="447">
        <f>'GVL mit Blattschutz'!AH47</f>
        <v>0</v>
      </c>
      <c r="G13" s="447">
        <f>'GVL mit Blattschutz'!AY47</f>
        <v>0</v>
      </c>
      <c r="H13" s="447">
        <f>'GVL mit Blattschutz'!BP47</f>
        <v>0</v>
      </c>
      <c r="I13" s="447">
        <f>'GVL mit Blattschutz'!BW47</f>
        <v>0</v>
      </c>
      <c r="J13" s="447">
        <f>'GVL mit Blattschutz'!BY47</f>
        <v>0</v>
      </c>
      <c r="K13" s="447">
        <f>'GVL mit Blattschutz'!CA47</f>
        <v>0</v>
      </c>
      <c r="L13" s="447">
        <f>'GVL mit Blattschutz'!CM47</f>
        <v>0</v>
      </c>
      <c r="M13" s="447">
        <f>'GVL mit Blattschutz'!CO47</f>
        <v>0</v>
      </c>
      <c r="N13" s="448">
        <f>'GVL mit Blattschutz'!CQ47</f>
        <v>0</v>
      </c>
    </row>
    <row r="14" spans="1:14" ht="30" customHeight="1" x14ac:dyDescent="0.2">
      <c r="A14" s="398" t="s">
        <v>154</v>
      </c>
      <c r="B14" s="399" t="s">
        <v>4</v>
      </c>
      <c r="C14" s="447">
        <f>'GVL mit Blattschutz'!C48</f>
        <v>0</v>
      </c>
      <c r="D14" s="447">
        <f>'GVL mit Blattschutz'!J48</f>
        <v>0</v>
      </c>
      <c r="E14" s="447">
        <f>'GVL mit Blattschutz'!Q48</f>
        <v>0</v>
      </c>
      <c r="F14" s="447">
        <f>'GVL mit Blattschutz'!AH48</f>
        <v>0</v>
      </c>
      <c r="G14" s="447">
        <f>'GVL mit Blattschutz'!AY48</f>
        <v>0</v>
      </c>
      <c r="H14" s="447">
        <f>'GVL mit Blattschutz'!BP48</f>
        <v>0</v>
      </c>
      <c r="I14" s="402"/>
      <c r="J14" s="447">
        <f>'GVL mit Blattschutz'!BY48</f>
        <v>0</v>
      </c>
      <c r="K14" s="447">
        <f>'GVL mit Blattschutz'!CA48</f>
        <v>0</v>
      </c>
      <c r="L14" s="447">
        <f>'GVL mit Blattschutz'!CM48</f>
        <v>0</v>
      </c>
      <c r="M14" s="447">
        <f>'GVL mit Blattschutz'!CO48</f>
        <v>0</v>
      </c>
      <c r="N14" s="448">
        <f>'GVL mit Blattschutz'!CQ48</f>
        <v>0</v>
      </c>
    </row>
    <row r="15" spans="1:14" ht="30" customHeight="1" x14ac:dyDescent="0.2">
      <c r="A15" s="398" t="s">
        <v>155</v>
      </c>
      <c r="B15" s="399" t="s">
        <v>5</v>
      </c>
      <c r="C15" s="447">
        <f>'GVL mit Blattschutz'!C49</f>
        <v>0</v>
      </c>
      <c r="D15" s="447">
        <f>'GVL mit Blattschutz'!J49</f>
        <v>0</v>
      </c>
      <c r="E15" s="447">
        <f>'GVL mit Blattschutz'!Q49</f>
        <v>0</v>
      </c>
      <c r="F15" s="447">
        <f>'GVL mit Blattschutz'!AH49</f>
        <v>0</v>
      </c>
      <c r="G15" s="447">
        <f>'GVL mit Blattschutz'!AY49</f>
        <v>0</v>
      </c>
      <c r="H15" s="447">
        <f>'GVL mit Blattschutz'!BP49</f>
        <v>0</v>
      </c>
      <c r="I15" s="402"/>
      <c r="J15" s="447">
        <f>'GVL mit Blattschutz'!BY49</f>
        <v>0</v>
      </c>
      <c r="K15" s="447">
        <f>'GVL mit Blattschutz'!CA49</f>
        <v>0</v>
      </c>
      <c r="L15" s="447">
        <f>'GVL mit Blattschutz'!CM49</f>
        <v>0</v>
      </c>
      <c r="M15" s="447">
        <f>'GVL mit Blattschutz'!CO49</f>
        <v>0</v>
      </c>
      <c r="N15" s="448">
        <f>'GVL mit Blattschutz'!CQ49</f>
        <v>0</v>
      </c>
    </row>
    <row r="16" spans="1:14" ht="15" customHeight="1" x14ac:dyDescent="0.2">
      <c r="A16" s="398" t="s">
        <v>156</v>
      </c>
      <c r="B16" s="399" t="s">
        <v>10</v>
      </c>
      <c r="C16" s="447">
        <f>'GVL mit Blattschutz'!C50</f>
        <v>0</v>
      </c>
      <c r="D16" s="447">
        <f>'GVL mit Blattschutz'!J50</f>
        <v>0</v>
      </c>
      <c r="E16" s="447">
        <f>'GVL mit Blattschutz'!Q50</f>
        <v>0</v>
      </c>
      <c r="F16" s="447">
        <f>'GVL mit Blattschutz'!AH50</f>
        <v>0</v>
      </c>
      <c r="G16" s="447">
        <f>'GVL mit Blattschutz'!AY50</f>
        <v>0</v>
      </c>
      <c r="H16" s="447">
        <f>'GVL mit Blattschutz'!BP50</f>
        <v>0</v>
      </c>
      <c r="I16" s="402"/>
      <c r="J16" s="447">
        <f>'GVL mit Blattschutz'!BY50</f>
        <v>0</v>
      </c>
      <c r="K16" s="447">
        <f>'GVL mit Blattschutz'!CA50</f>
        <v>0</v>
      </c>
      <c r="L16" s="447">
        <f>'GVL mit Blattschutz'!CM50</f>
        <v>0</v>
      </c>
      <c r="M16" s="447">
        <f>'GVL mit Blattschutz'!CO50</f>
        <v>0</v>
      </c>
      <c r="N16" s="448">
        <f>'GVL mit Blattschutz'!CQ50</f>
        <v>0</v>
      </c>
    </row>
    <row r="17" spans="1:14" ht="15" customHeight="1" x14ac:dyDescent="0.2">
      <c r="A17" s="384" t="s">
        <v>125</v>
      </c>
      <c r="B17" s="385" t="s">
        <v>11</v>
      </c>
      <c r="C17" s="449">
        <f>'GVL mit Blattschutz'!C51</f>
        <v>0</v>
      </c>
      <c r="D17" s="449">
        <f>'GVL mit Blattschutz'!J51</f>
        <v>0</v>
      </c>
      <c r="E17" s="449">
        <f>'GVL mit Blattschutz'!Q51</f>
        <v>0</v>
      </c>
      <c r="F17" s="449">
        <f>'GVL mit Blattschutz'!AH51</f>
        <v>0</v>
      </c>
      <c r="G17" s="449">
        <f>'GVL mit Blattschutz'!AY51</f>
        <v>0</v>
      </c>
      <c r="H17" s="449">
        <f>'GVL mit Blattschutz'!BP51</f>
        <v>0</v>
      </c>
      <c r="I17" s="450"/>
      <c r="J17" s="449">
        <f>'GVL mit Blattschutz'!BY51</f>
        <v>0</v>
      </c>
      <c r="K17" s="449">
        <f>'GVL mit Blattschutz'!CA51</f>
        <v>0</v>
      </c>
      <c r="L17" s="449">
        <f>'GVL mit Blattschutz'!CM51</f>
        <v>0</v>
      </c>
      <c r="M17" s="449">
        <f>'GVL mit Blattschutz'!CO51</f>
        <v>0</v>
      </c>
      <c r="N17" s="451">
        <f>'GVL mit Blattschutz'!CQ51</f>
        <v>0</v>
      </c>
    </row>
    <row r="18" spans="1:14" ht="15" customHeight="1" x14ac:dyDescent="0.2">
      <c r="A18" s="384" t="s">
        <v>126</v>
      </c>
      <c r="B18" s="385" t="s">
        <v>12</v>
      </c>
      <c r="C18" s="449">
        <f>'GVL mit Blattschutz'!C52</f>
        <v>0</v>
      </c>
      <c r="D18" s="449">
        <f>'GVL mit Blattschutz'!J52</f>
        <v>0</v>
      </c>
      <c r="E18" s="449">
        <f>'GVL mit Blattschutz'!Q52</f>
        <v>0</v>
      </c>
      <c r="F18" s="449">
        <f>'GVL mit Blattschutz'!AH52</f>
        <v>0</v>
      </c>
      <c r="G18" s="449">
        <f>'GVL mit Blattschutz'!AY52</f>
        <v>0</v>
      </c>
      <c r="H18" s="449">
        <f>'GVL mit Blattschutz'!BP52</f>
        <v>0</v>
      </c>
      <c r="I18" s="450"/>
      <c r="J18" s="449">
        <f>'GVL mit Blattschutz'!BY52</f>
        <v>0</v>
      </c>
      <c r="K18" s="449">
        <f>'GVL mit Blattschutz'!CA52</f>
        <v>0</v>
      </c>
      <c r="L18" s="449">
        <f>'GVL mit Blattschutz'!CM52</f>
        <v>0</v>
      </c>
      <c r="M18" s="449">
        <f>'GVL mit Blattschutz'!CO52</f>
        <v>0</v>
      </c>
      <c r="N18" s="451">
        <f>'GVL mit Blattschutz'!CQ52</f>
        <v>0</v>
      </c>
    </row>
    <row r="19" spans="1:14" ht="30" customHeight="1" x14ac:dyDescent="0.2">
      <c r="A19" s="377" t="s">
        <v>127</v>
      </c>
      <c r="B19" s="392" t="s">
        <v>34</v>
      </c>
      <c r="C19" s="452">
        <f>'GVL mit Blattschutz'!C53</f>
        <v>0</v>
      </c>
      <c r="D19" s="452">
        <f>'GVL mit Blattschutz'!J53</f>
        <v>0</v>
      </c>
      <c r="E19" s="452">
        <f>'GVL mit Blattschutz'!Q53</f>
        <v>0</v>
      </c>
      <c r="F19" s="452">
        <f>'GVL mit Blattschutz'!AH53</f>
        <v>0</v>
      </c>
      <c r="G19" s="452">
        <f>'GVL mit Blattschutz'!AY53</f>
        <v>0</v>
      </c>
      <c r="H19" s="452">
        <f>'GVL mit Blattschutz'!BP53</f>
        <v>0</v>
      </c>
      <c r="I19" s="380"/>
      <c r="J19" s="452">
        <f>'GVL mit Blattschutz'!BY53</f>
        <v>0</v>
      </c>
      <c r="K19" s="452">
        <f>'GVL mit Blattschutz'!CA53</f>
        <v>0</v>
      </c>
      <c r="L19" s="452">
        <f>'GVL mit Blattschutz'!CM53</f>
        <v>0</v>
      </c>
      <c r="M19" s="452">
        <f>'GVL mit Blattschutz'!CO53</f>
        <v>0</v>
      </c>
      <c r="N19" s="453">
        <f>'GVL mit Blattschutz'!CQ53</f>
        <v>0</v>
      </c>
    </row>
    <row r="20" spans="1:14" ht="40.15" customHeight="1" x14ac:dyDescent="0.2">
      <c r="A20" s="377" t="s">
        <v>128</v>
      </c>
      <c r="B20" s="392" t="s">
        <v>119</v>
      </c>
      <c r="C20" s="452">
        <f>'GVL mit Blattschutz'!C54</f>
        <v>0</v>
      </c>
      <c r="D20" s="452">
        <f>'GVL mit Blattschutz'!J54</f>
        <v>0</v>
      </c>
      <c r="E20" s="452">
        <f>'GVL mit Blattschutz'!Q54</f>
        <v>0</v>
      </c>
      <c r="F20" s="452">
        <f>'GVL mit Blattschutz'!AH54</f>
        <v>0</v>
      </c>
      <c r="G20" s="452">
        <f>'GVL mit Blattschutz'!AY54</f>
        <v>0</v>
      </c>
      <c r="H20" s="452">
        <f>'GVL mit Blattschutz'!BP54</f>
        <v>0</v>
      </c>
      <c r="I20" s="380"/>
      <c r="J20" s="452">
        <f>'GVL mit Blattschutz'!BY54</f>
        <v>0</v>
      </c>
      <c r="K20" s="452">
        <f>'GVL mit Blattschutz'!CA54</f>
        <v>0</v>
      </c>
      <c r="L20" s="452">
        <f>'GVL mit Blattschutz'!CM54</f>
        <v>0</v>
      </c>
      <c r="M20" s="452">
        <f>'GVL mit Blattschutz'!CO54</f>
        <v>0</v>
      </c>
      <c r="N20" s="453">
        <f>'GVL mit Blattschutz'!CQ54</f>
        <v>0</v>
      </c>
    </row>
    <row r="21" spans="1:14" ht="30" customHeight="1" x14ac:dyDescent="0.2">
      <c r="A21" s="398" t="s">
        <v>157</v>
      </c>
      <c r="B21" s="399" t="s">
        <v>247</v>
      </c>
      <c r="C21" s="454">
        <f>'GVL mit Blattschutz'!C57</f>
        <v>0</v>
      </c>
      <c r="D21" s="447">
        <f>'GVL mit Blattschutz'!J57</f>
        <v>0</v>
      </c>
      <c r="E21" s="454">
        <f>'GVL mit Blattschutz'!Q57</f>
        <v>0</v>
      </c>
      <c r="F21" s="447">
        <f>'GVL mit Blattschutz'!AH57</f>
        <v>0</v>
      </c>
      <c r="G21" s="447">
        <f>'GVL mit Blattschutz'!AY57</f>
        <v>0</v>
      </c>
      <c r="H21" s="447">
        <f>'GVL mit Blattschutz'!BP57</f>
        <v>0</v>
      </c>
      <c r="I21" s="402"/>
      <c r="J21" s="447">
        <f>'GVL mit Blattschutz'!BY57</f>
        <v>0</v>
      </c>
      <c r="K21" s="447">
        <f>'GVL mit Blattschutz'!CA57</f>
        <v>0</v>
      </c>
      <c r="L21" s="447">
        <f>'GVL mit Blattschutz'!CM57</f>
        <v>0</v>
      </c>
      <c r="M21" s="447">
        <f>'GVL mit Blattschutz'!CO57</f>
        <v>0</v>
      </c>
      <c r="N21" s="448">
        <f>'GVL mit Blattschutz'!CQ57</f>
        <v>0</v>
      </c>
    </row>
    <row r="22" spans="1:14" ht="30" customHeight="1" x14ac:dyDescent="0.2">
      <c r="A22" s="373" t="s">
        <v>158</v>
      </c>
      <c r="B22" s="389" t="s">
        <v>35</v>
      </c>
      <c r="C22" s="455">
        <f>'GVL mit Blattschutz'!C58</f>
        <v>0</v>
      </c>
      <c r="D22" s="375">
        <f>'GVL mit Blattschutz'!J58</f>
        <v>0</v>
      </c>
      <c r="E22" s="455">
        <f>'GVL mit Blattschutz'!Q58</f>
        <v>0</v>
      </c>
      <c r="F22" s="375">
        <f>'GVL mit Blattschutz'!AH58</f>
        <v>0</v>
      </c>
      <c r="G22" s="375">
        <f>'GVL mit Blattschutz'!AY58</f>
        <v>0</v>
      </c>
      <c r="H22" s="375">
        <f>'GVL mit Blattschutz'!BP58</f>
        <v>0</v>
      </c>
      <c r="I22" s="383"/>
      <c r="J22" s="375">
        <f>'GVL mit Blattschutz'!BY58</f>
        <v>0</v>
      </c>
      <c r="K22" s="375">
        <f>'GVL mit Blattschutz'!CA58</f>
        <v>0</v>
      </c>
      <c r="L22" s="375">
        <f>'GVL mit Blattschutz'!CM58</f>
        <v>0</v>
      </c>
      <c r="M22" s="375">
        <f>'GVL mit Blattschutz'!CO58</f>
        <v>0</v>
      </c>
      <c r="N22" s="376">
        <f>'GVL mit Blattschutz'!CQ58</f>
        <v>0</v>
      </c>
    </row>
    <row r="23" spans="1:14" ht="34.9" customHeight="1" thickBot="1" x14ac:dyDescent="0.25">
      <c r="A23" s="703" t="s">
        <v>17</v>
      </c>
      <c r="B23" s="704"/>
      <c r="C23" s="456">
        <f>'GVL mit Blattschutz'!C59</f>
        <v>0</v>
      </c>
      <c r="D23" s="406">
        <f>'GVL mit Blattschutz'!J59</f>
        <v>0</v>
      </c>
      <c r="E23" s="456">
        <f>'GVL mit Blattschutz'!Q59</f>
        <v>0</v>
      </c>
      <c r="F23" s="406">
        <f>'GVL mit Blattschutz'!AH59</f>
        <v>0</v>
      </c>
      <c r="G23" s="406">
        <f>'GVL mit Blattschutz'!AY59</f>
        <v>0</v>
      </c>
      <c r="H23" s="406">
        <f>'GVL mit Blattschutz'!BP59</f>
        <v>0</v>
      </c>
      <c r="I23" s="406">
        <f>'GVL mit Blattschutz'!BW59</f>
        <v>0</v>
      </c>
      <c r="J23" s="406">
        <f>'GVL mit Blattschutz'!BY59</f>
        <v>0</v>
      </c>
      <c r="K23" s="406">
        <f>'GVL mit Blattschutz'!CA59</f>
        <v>0</v>
      </c>
      <c r="L23" s="406">
        <f>'GVL mit Blattschutz'!CM59</f>
        <v>0</v>
      </c>
      <c r="M23" s="406">
        <f>'GVL mit Blattschutz'!CO59</f>
        <v>0</v>
      </c>
      <c r="N23" s="457">
        <f>'GVL mit Blattschutz'!CQ59</f>
        <v>0</v>
      </c>
    </row>
    <row r="24" spans="1:14" ht="4.9000000000000004" customHeight="1" x14ac:dyDescent="0.2"/>
    <row r="25" spans="1:14" ht="15" customHeight="1" x14ac:dyDescent="0.2">
      <c r="A25" s="409" t="s">
        <v>195</v>
      </c>
      <c r="B25" s="410" t="s">
        <v>240</v>
      </c>
      <c r="D25" s="360"/>
      <c r="E25" s="411"/>
      <c r="F25" s="411"/>
      <c r="G25" s="411"/>
      <c r="H25" s="411"/>
      <c r="I25" s="411"/>
      <c r="J25" s="411"/>
      <c r="K25" s="411"/>
      <c r="L25" s="411"/>
      <c r="M25" s="411"/>
      <c r="N25" s="411"/>
    </row>
    <row r="26" spans="1:14" ht="15" customHeight="1" x14ac:dyDescent="0.2">
      <c r="A26" s="409" t="s">
        <v>197</v>
      </c>
      <c r="B26" s="412" t="s">
        <v>241</v>
      </c>
      <c r="E26" s="410"/>
      <c r="F26" s="410"/>
      <c r="G26" s="410"/>
      <c r="H26" s="410"/>
      <c r="I26" s="410"/>
      <c r="J26" s="410"/>
      <c r="K26" s="410"/>
      <c r="L26" s="410"/>
      <c r="M26" s="410"/>
      <c r="N26" s="410"/>
    </row>
    <row r="27" spans="1:14" ht="15" customHeight="1" x14ac:dyDescent="0.2">
      <c r="A27" s="409" t="s">
        <v>199</v>
      </c>
      <c r="B27" s="410" t="s">
        <v>242</v>
      </c>
    </row>
    <row r="28" spans="1:14" s="413" customFormat="1" ht="15" customHeight="1" x14ac:dyDescent="0.2">
      <c r="A28" s="409" t="s">
        <v>201</v>
      </c>
      <c r="B28" s="410" t="s">
        <v>243</v>
      </c>
    </row>
    <row r="29" spans="1:14" ht="15" customHeight="1" x14ac:dyDescent="0.2">
      <c r="A29" s="409" t="s">
        <v>244</v>
      </c>
      <c r="B29" s="410" t="s">
        <v>245</v>
      </c>
    </row>
  </sheetData>
  <sheetProtection algorithmName="SHA-512" hashValue="jrKChDKUaC+3a00AIG/wnR4H8BxHtmTdDkKX1NWyoK9OG31EBY+mpmAGcWt9KewvcS+sB910dIWDTYjSSaeQ3w==" saltValue="p+3NHYuNW9NNNyyYXvIVYA==" spinCount="100000" sheet="1" objects="1" scenarios="1"/>
  <mergeCells count="4">
    <mergeCell ref="A1:N1"/>
    <mergeCell ref="A5:B12"/>
    <mergeCell ref="I5:I9"/>
    <mergeCell ref="A23:B23"/>
  </mergeCells>
  <pageMargins left="0.59055118110236227" right="0.39370078740157483" top="0.98425196850393704" bottom="0.98425196850393704" header="0.51181102362204722" footer="0.51181102362204722"/>
  <pageSetup paperSize="9" scale="70" orientation="landscape" r:id="rId1"/>
  <headerFooter alignWithMargins="0">
    <oddHeader>&amp;R&amp;"Arial,Fett"&amp;12Anlage 32.1
(zu Nummer 2 Buchstabe g Doppelbuchstabe aa)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outlinePr summaryBelow="0"/>
    <pageSetUpPr fitToPage="1"/>
  </sheetPr>
  <dimension ref="A1:CK36"/>
  <sheetViews>
    <sheetView zoomScaleNormal="100" workbookViewId="0">
      <pane xSplit="4" ySplit="4" topLeftCell="E5" activePane="bottomRight" state="frozen"/>
      <selection pane="topRight" activeCell="D1" sqref="D1"/>
      <selection pane="bottomLeft" activeCell="A4" sqref="A4"/>
      <selection pane="bottomRight" activeCell="BS3" sqref="BS3"/>
    </sheetView>
  </sheetViews>
  <sheetFormatPr baseColWidth="10" defaultRowHeight="15" outlineLevelRow="1" outlineLevelCol="2" x14ac:dyDescent="0.25"/>
  <cols>
    <col min="1" max="1" width="7.7109375" style="165" customWidth="1"/>
    <col min="2" max="2" width="1.7109375" style="165" customWidth="1"/>
    <col min="3" max="3" width="42.7109375" style="57" customWidth="1"/>
    <col min="4" max="4" width="18.7109375" style="57" customWidth="1"/>
    <col min="5" max="5" width="3.7109375" style="57" customWidth="1"/>
    <col min="6" max="10" width="18.7109375" style="57" hidden="1" customWidth="1" outlineLevel="1"/>
    <col min="11" max="11" width="18.7109375" style="57" customWidth="1" collapsed="1"/>
    <col min="12" max="12" width="3.7109375" style="57" customWidth="1"/>
    <col min="13" max="17" width="18.7109375" style="57" hidden="1" customWidth="1" outlineLevel="1"/>
    <col min="18" max="18" width="18.7109375" style="57" customWidth="1" collapsed="1"/>
    <col min="19" max="19" width="3.7109375" style="57" customWidth="1"/>
    <col min="20" max="20" width="18.7109375" style="57" hidden="1" customWidth="1" outlineLevel="2"/>
    <col min="21" max="21" width="20.7109375" style="57" hidden="1" customWidth="1" outlineLevel="2"/>
    <col min="22" max="22" width="18.7109375" style="57" hidden="1" customWidth="1" outlineLevel="1" collapsed="1"/>
    <col min="23" max="23" width="18.7109375" style="57" hidden="1" customWidth="1" outlineLevel="2"/>
    <col min="24" max="24" width="20.7109375" style="57" hidden="1" customWidth="1" outlineLevel="2"/>
    <col min="25" max="25" width="18.7109375" style="57" hidden="1" customWidth="1" outlineLevel="1" collapsed="1"/>
    <col min="26" max="26" width="18.7109375" style="57" hidden="1" customWidth="1" outlineLevel="2"/>
    <col min="27" max="27" width="20.7109375" style="57" hidden="1" customWidth="1" outlineLevel="2"/>
    <col min="28" max="28" width="18.7109375" style="57" hidden="1" customWidth="1" outlineLevel="1" collapsed="1"/>
    <col min="29" max="29" width="18.7109375" style="57" hidden="1" customWidth="1" outlineLevel="2"/>
    <col min="30" max="30" width="20.7109375" style="57" hidden="1" customWidth="1" outlineLevel="2"/>
    <col min="31" max="31" width="18.7109375" style="57" hidden="1" customWidth="1" outlineLevel="1" collapsed="1"/>
    <col min="32" max="32" width="18.7109375" style="57" hidden="1" customWidth="1" outlineLevel="2"/>
    <col min="33" max="33" width="20.7109375" style="57" hidden="1" customWidth="1" outlineLevel="2"/>
    <col min="34" max="34" width="18.7109375" style="57" hidden="1" customWidth="1" outlineLevel="1" collapsed="1"/>
    <col min="35" max="35" width="18.7109375" style="57" customWidth="1" collapsed="1"/>
    <col min="36" max="36" width="3.7109375" style="57" customWidth="1"/>
    <col min="37" max="37" width="18.7109375" style="57" hidden="1" customWidth="1" outlineLevel="2"/>
    <col min="38" max="38" width="20.7109375" style="57" hidden="1" customWidth="1" outlineLevel="2"/>
    <col min="39" max="39" width="18.7109375" style="57" hidden="1" customWidth="1" outlineLevel="1" collapsed="1"/>
    <col min="40" max="40" width="18.7109375" style="57" hidden="1" customWidth="1" outlineLevel="2"/>
    <col min="41" max="41" width="20.7109375" style="57" hidden="1" customWidth="1" outlineLevel="2"/>
    <col min="42" max="42" width="18.7109375" style="57" hidden="1" customWidth="1" outlineLevel="1" collapsed="1"/>
    <col min="43" max="43" width="18.7109375" style="57" hidden="1" customWidth="1" outlineLevel="2"/>
    <col min="44" max="44" width="20.7109375" style="57" hidden="1" customWidth="1" outlineLevel="2"/>
    <col min="45" max="45" width="18.7109375" style="57" hidden="1" customWidth="1" outlineLevel="1" collapsed="1"/>
    <col min="46" max="46" width="18.7109375" style="57" hidden="1" customWidth="1" outlineLevel="2"/>
    <col min="47" max="47" width="20.7109375" style="57" hidden="1" customWidth="1" outlineLevel="2"/>
    <col min="48" max="48" width="18.7109375" style="57" hidden="1" customWidth="1" outlineLevel="1" collapsed="1"/>
    <col min="49" max="49" width="18.7109375" style="57" hidden="1" customWidth="1" outlineLevel="2"/>
    <col min="50" max="50" width="20.7109375" style="57" hidden="1" customWidth="1" outlineLevel="2"/>
    <col min="51" max="51" width="18.7109375" style="57" hidden="1" customWidth="1" outlineLevel="1" collapsed="1"/>
    <col min="52" max="52" width="18.7109375" style="57" customWidth="1" collapsed="1"/>
    <col min="53" max="53" width="3.7109375" style="57" customWidth="1"/>
    <col min="54" max="54" width="18.7109375" style="57" hidden="1" customWidth="1" outlineLevel="2"/>
    <col min="55" max="55" width="20.7109375" style="57" hidden="1" customWidth="1" outlineLevel="2"/>
    <col min="56" max="56" width="18.7109375" style="57" hidden="1" customWidth="1" outlineLevel="1" collapsed="1"/>
    <col min="57" max="57" width="18.7109375" style="57" hidden="1" customWidth="1" outlineLevel="2"/>
    <col min="58" max="58" width="20.7109375" style="57" hidden="1" customWidth="1" outlineLevel="2"/>
    <col min="59" max="59" width="18.7109375" style="57" hidden="1" customWidth="1" outlineLevel="1" collapsed="1"/>
    <col min="60" max="60" width="18.7109375" style="57" hidden="1" customWidth="1" outlineLevel="2"/>
    <col min="61" max="61" width="20.7109375" style="57" hidden="1" customWidth="1" outlineLevel="2"/>
    <col min="62" max="62" width="18.7109375" style="57" hidden="1" customWidth="1" outlineLevel="1" collapsed="1"/>
    <col min="63" max="63" width="18.7109375" style="57" hidden="1" customWidth="1" outlineLevel="2"/>
    <col min="64" max="64" width="20.7109375" style="57" hidden="1" customWidth="1" outlineLevel="2"/>
    <col min="65" max="65" width="18.7109375" style="57" hidden="1" customWidth="1" outlineLevel="1" collapsed="1"/>
    <col min="66" max="66" width="18.7109375" style="57" hidden="1" customWidth="1" outlineLevel="2"/>
    <col min="67" max="67" width="20.7109375" style="57" hidden="1" customWidth="1" outlineLevel="2"/>
    <col min="68" max="68" width="18.7109375" style="57" hidden="1" customWidth="1" outlineLevel="1" collapsed="1"/>
    <col min="69" max="69" width="18.7109375" style="57" customWidth="1" collapsed="1"/>
    <col min="70" max="70" width="3.7109375" style="57" customWidth="1"/>
    <col min="71" max="71" width="18.7109375" style="57" customWidth="1"/>
    <col min="72" max="72" width="3.7109375" style="57" customWidth="1"/>
    <col min="73" max="73" width="18.7109375" style="57" customWidth="1"/>
    <col min="74" max="74" width="3.7109375" style="57" customWidth="1"/>
    <col min="75" max="84" width="18.7109375" style="57" hidden="1" customWidth="1" outlineLevel="1"/>
    <col min="85" max="85" width="18.7109375" style="57" customWidth="1" collapsed="1"/>
    <col min="86" max="86" width="3.7109375" style="57" customWidth="1"/>
    <col min="87" max="87" width="18.7109375" style="57" customWidth="1"/>
    <col min="88" max="88" width="3.7109375" style="57" customWidth="1"/>
    <col min="89" max="89" width="18.7109375" style="57" customWidth="1"/>
    <col min="90" max="16384" width="11.42578125" style="57"/>
  </cols>
  <sheetData>
    <row r="1" spans="1:89" ht="24.95" customHeight="1" x14ac:dyDescent="0.25">
      <c r="A1" s="54" t="s">
        <v>144</v>
      </c>
      <c r="B1" s="54"/>
      <c r="C1" s="55"/>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row>
    <row r="2" spans="1:89" ht="15" customHeight="1" x14ac:dyDescent="0.25">
      <c r="A2" s="58" t="s">
        <v>113</v>
      </c>
      <c r="B2" s="58"/>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row>
    <row r="3" spans="1:89" ht="15" customHeight="1" x14ac:dyDescent="0.25">
      <c r="A3" s="58" t="s">
        <v>222</v>
      </c>
      <c r="B3" s="58"/>
      <c r="D3" s="56"/>
      <c r="E3" s="56"/>
      <c r="F3" s="56"/>
      <c r="G3" s="56"/>
      <c r="H3" s="56"/>
      <c r="I3" s="56"/>
      <c r="J3" s="56"/>
      <c r="K3" s="56"/>
      <c r="L3" s="56"/>
      <c r="M3" s="56"/>
      <c r="N3" s="56"/>
      <c r="O3" s="56"/>
      <c r="P3" s="56"/>
      <c r="Q3" s="56"/>
      <c r="R3" s="56"/>
      <c r="S3" s="56"/>
      <c r="T3" s="56"/>
      <c r="U3" s="56"/>
      <c r="V3" s="227"/>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row>
    <row r="4" spans="1:89" ht="20.100000000000001" customHeight="1" x14ac:dyDescent="0.25">
      <c r="A4" s="58" t="s">
        <v>218</v>
      </c>
      <c r="B4" s="58"/>
      <c r="C4" s="55"/>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9"/>
      <c r="AK4" s="682"/>
      <c r="AL4" s="683"/>
      <c r="AM4" s="683"/>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60"/>
      <c r="BR4" s="60"/>
      <c r="BS4" s="61"/>
      <c r="BT4" s="62"/>
      <c r="BU4" s="61"/>
      <c r="BV4" s="56"/>
      <c r="BW4" s="56"/>
      <c r="BX4" s="56"/>
      <c r="BY4" s="56"/>
      <c r="BZ4" s="56"/>
      <c r="CA4" s="56"/>
      <c r="CB4" s="56"/>
      <c r="CC4" s="56"/>
      <c r="CD4" s="56"/>
      <c r="CE4" s="56"/>
      <c r="CF4" s="56"/>
      <c r="CG4" s="56"/>
      <c r="CH4" s="56"/>
      <c r="CI4" s="56"/>
      <c r="CJ4" s="56"/>
      <c r="CK4" s="56"/>
    </row>
    <row r="5" spans="1:89" s="65" customFormat="1" ht="24.95" customHeight="1" thickBot="1" x14ac:dyDescent="0.3">
      <c r="A5" s="731" t="s">
        <v>277</v>
      </c>
      <c r="B5" s="732"/>
      <c r="C5" s="732"/>
      <c r="D5" s="458" t="s">
        <v>294</v>
      </c>
      <c r="E5" s="61"/>
      <c r="F5" s="61"/>
      <c r="G5" s="61"/>
      <c r="H5" s="61"/>
      <c r="I5" s="61"/>
      <c r="J5" s="61"/>
      <c r="K5" s="61"/>
      <c r="L5" s="63"/>
      <c r="M5" s="61"/>
      <c r="N5" s="61"/>
      <c r="O5" s="61"/>
      <c r="P5" s="61"/>
      <c r="Q5" s="61"/>
      <c r="R5" s="61"/>
      <c r="S5" s="63"/>
      <c r="T5" s="61"/>
      <c r="U5" s="61"/>
      <c r="V5" s="61"/>
      <c r="W5" s="61"/>
      <c r="X5" s="61"/>
      <c r="Y5" s="61"/>
      <c r="Z5" s="61"/>
      <c r="AA5" s="61"/>
      <c r="AB5" s="61"/>
      <c r="AC5" s="61"/>
      <c r="AD5" s="61"/>
      <c r="AE5" s="61"/>
      <c r="AF5" s="61"/>
      <c r="AG5" s="61"/>
      <c r="AH5" s="61"/>
      <c r="AI5" s="61"/>
      <c r="AJ5" s="64"/>
      <c r="AK5" s="61"/>
      <c r="AL5" s="61"/>
      <c r="AM5" s="61"/>
      <c r="AN5" s="61"/>
      <c r="AO5" s="61"/>
      <c r="AP5" s="61"/>
      <c r="AQ5" s="61"/>
      <c r="AR5" s="61"/>
      <c r="AS5" s="61"/>
      <c r="AT5" s="61"/>
      <c r="AU5" s="61"/>
      <c r="AV5" s="61"/>
      <c r="AW5" s="61"/>
      <c r="AX5" s="61"/>
      <c r="AY5" s="61"/>
      <c r="AZ5" s="61"/>
      <c r="BA5" s="63"/>
      <c r="BB5" s="61"/>
      <c r="BC5" s="61"/>
      <c r="BD5" s="61"/>
      <c r="BE5" s="61"/>
      <c r="BF5" s="61"/>
      <c r="BG5" s="61"/>
      <c r="BH5" s="61"/>
      <c r="BI5" s="61"/>
      <c r="BJ5" s="61"/>
      <c r="BK5" s="61"/>
      <c r="BL5" s="61"/>
      <c r="BM5" s="61"/>
      <c r="BN5" s="61"/>
      <c r="BO5" s="61"/>
      <c r="BP5" s="61"/>
      <c r="BQ5" s="61"/>
      <c r="BR5" s="61"/>
      <c r="BS5" s="61"/>
      <c r="BT5" s="61"/>
      <c r="BU5" s="61"/>
      <c r="BV5" s="63"/>
      <c r="BW5" s="61"/>
      <c r="BX5" s="61"/>
      <c r="BY5" s="61"/>
      <c r="BZ5" s="61"/>
      <c r="CA5" s="61"/>
      <c r="CB5" s="61"/>
      <c r="CC5" s="61"/>
      <c r="CD5" s="61"/>
      <c r="CE5" s="61"/>
      <c r="CF5" s="61"/>
      <c r="CG5" s="61"/>
      <c r="CH5" s="63"/>
      <c r="CI5" s="61"/>
      <c r="CJ5" s="61"/>
      <c r="CK5" s="61"/>
    </row>
    <row r="6" spans="1:89" ht="15" customHeight="1" thickBot="1" x14ac:dyDescent="0.3">
      <c r="A6" s="642" t="s">
        <v>215</v>
      </c>
      <c r="B6" s="722"/>
      <c r="C6" s="716"/>
      <c r="D6" s="66" t="s">
        <v>71</v>
      </c>
      <c r="E6" s="533"/>
      <c r="F6" s="68" t="s">
        <v>77</v>
      </c>
      <c r="G6" s="69" t="s">
        <v>77</v>
      </c>
      <c r="H6" s="69" t="s">
        <v>77</v>
      </c>
      <c r="I6" s="69" t="s">
        <v>77</v>
      </c>
      <c r="J6" s="68" t="s">
        <v>77</v>
      </c>
      <c r="K6" s="553" t="s">
        <v>73</v>
      </c>
      <c r="L6" s="533"/>
      <c r="M6" s="71" t="s">
        <v>77</v>
      </c>
      <c r="N6" s="72" t="s">
        <v>77</v>
      </c>
      <c r="O6" s="72" t="s">
        <v>77</v>
      </c>
      <c r="P6" s="72" t="s">
        <v>77</v>
      </c>
      <c r="Q6" s="71" t="s">
        <v>77</v>
      </c>
      <c r="R6" s="518" t="s">
        <v>73</v>
      </c>
      <c r="S6" s="67"/>
      <c r="T6" s="572"/>
      <c r="U6" s="597" t="s">
        <v>77</v>
      </c>
      <c r="V6" s="598"/>
      <c r="W6" s="73"/>
      <c r="X6" s="597" t="s">
        <v>77</v>
      </c>
      <c r="Y6" s="598"/>
      <c r="Z6" s="73"/>
      <c r="AA6" s="597" t="s">
        <v>77</v>
      </c>
      <c r="AB6" s="598"/>
      <c r="AC6" s="73"/>
      <c r="AD6" s="597" t="s">
        <v>77</v>
      </c>
      <c r="AE6" s="598"/>
      <c r="AF6" s="73"/>
      <c r="AG6" s="597" t="s">
        <v>77</v>
      </c>
      <c r="AH6" s="723"/>
      <c r="AI6" s="553" t="s">
        <v>73</v>
      </c>
      <c r="AJ6" s="67"/>
      <c r="AK6" s="584"/>
      <c r="AL6" s="667" t="s">
        <v>77</v>
      </c>
      <c r="AM6" s="681"/>
      <c r="AN6" s="71"/>
      <c r="AO6" s="667" t="s">
        <v>77</v>
      </c>
      <c r="AP6" s="681"/>
      <c r="AQ6" s="71"/>
      <c r="AR6" s="667" t="s">
        <v>77</v>
      </c>
      <c r="AS6" s="681"/>
      <c r="AT6" s="71"/>
      <c r="AU6" s="667" t="s">
        <v>77</v>
      </c>
      <c r="AV6" s="681"/>
      <c r="AW6" s="71"/>
      <c r="AX6" s="667" t="s">
        <v>77</v>
      </c>
      <c r="AY6" s="668"/>
      <c r="AZ6" s="518" t="s">
        <v>73</v>
      </c>
      <c r="BA6" s="75"/>
      <c r="BB6" s="572"/>
      <c r="BC6" s="597" t="s">
        <v>77</v>
      </c>
      <c r="BD6" s="598"/>
      <c r="BE6" s="73"/>
      <c r="BF6" s="597" t="s">
        <v>77</v>
      </c>
      <c r="BG6" s="598"/>
      <c r="BH6" s="73"/>
      <c r="BI6" s="597" t="s">
        <v>77</v>
      </c>
      <c r="BJ6" s="598"/>
      <c r="BK6" s="73"/>
      <c r="BL6" s="597" t="s">
        <v>77</v>
      </c>
      <c r="BM6" s="598"/>
      <c r="BN6" s="73"/>
      <c r="BO6" s="597" t="s">
        <v>77</v>
      </c>
      <c r="BP6" s="723"/>
      <c r="BQ6" s="553" t="s">
        <v>73</v>
      </c>
      <c r="BR6" s="67"/>
      <c r="BS6" s="677" t="s">
        <v>148</v>
      </c>
      <c r="BT6" s="76"/>
      <c r="BU6" s="735" t="s">
        <v>143</v>
      </c>
      <c r="BV6" s="76"/>
      <c r="BW6" s="587" t="s">
        <v>77</v>
      </c>
      <c r="BX6" s="77" t="s">
        <v>77</v>
      </c>
      <c r="BY6" s="77" t="s">
        <v>77</v>
      </c>
      <c r="BZ6" s="77" t="s">
        <v>77</v>
      </c>
      <c r="CA6" s="77" t="s">
        <v>77</v>
      </c>
      <c r="CB6" s="77" t="s">
        <v>77</v>
      </c>
      <c r="CC6" s="77" t="s">
        <v>77</v>
      </c>
      <c r="CD6" s="77" t="s">
        <v>77</v>
      </c>
      <c r="CE6" s="77" t="s">
        <v>77</v>
      </c>
      <c r="CF6" s="77" t="s">
        <v>77</v>
      </c>
      <c r="CG6" s="675" t="s">
        <v>145</v>
      </c>
      <c r="CH6" s="76"/>
      <c r="CI6" s="677" t="s">
        <v>147</v>
      </c>
      <c r="CJ6" s="76"/>
      <c r="CK6" s="669" t="s">
        <v>146</v>
      </c>
    </row>
    <row r="7" spans="1:89" ht="15" customHeight="1" thickTop="1" x14ac:dyDescent="0.25">
      <c r="A7" s="644"/>
      <c r="B7" s="645"/>
      <c r="C7" s="717"/>
      <c r="D7" s="78"/>
      <c r="E7" s="173"/>
      <c r="F7" s="613"/>
      <c r="G7" s="733"/>
      <c r="H7" s="733"/>
      <c r="I7" s="733"/>
      <c r="J7" s="734"/>
      <c r="K7" s="512" t="s">
        <v>74</v>
      </c>
      <c r="L7" s="174"/>
      <c r="M7" s="613"/>
      <c r="N7" s="616"/>
      <c r="O7" s="616"/>
      <c r="P7" s="616"/>
      <c r="Q7" s="619"/>
      <c r="R7" s="515" t="s">
        <v>74</v>
      </c>
      <c r="S7" s="81"/>
      <c r="T7" s="607" t="s">
        <v>335</v>
      </c>
      <c r="U7" s="724"/>
      <c r="V7" s="725"/>
      <c r="W7" s="607" t="s">
        <v>335</v>
      </c>
      <c r="X7" s="724"/>
      <c r="Y7" s="725"/>
      <c r="Z7" s="607" t="s">
        <v>335</v>
      </c>
      <c r="AA7" s="724"/>
      <c r="AB7" s="725"/>
      <c r="AC7" s="607" t="s">
        <v>335</v>
      </c>
      <c r="AD7" s="724"/>
      <c r="AE7" s="725"/>
      <c r="AF7" s="607" t="s">
        <v>335</v>
      </c>
      <c r="AG7" s="724"/>
      <c r="AH7" s="730"/>
      <c r="AI7" s="513" t="s">
        <v>74</v>
      </c>
      <c r="AJ7" s="81"/>
      <c r="AK7" s="664" t="s">
        <v>335</v>
      </c>
      <c r="AL7" s="724"/>
      <c r="AM7" s="725"/>
      <c r="AN7" s="664" t="s">
        <v>335</v>
      </c>
      <c r="AO7" s="724"/>
      <c r="AP7" s="725"/>
      <c r="AQ7" s="664" t="s">
        <v>335</v>
      </c>
      <c r="AR7" s="724"/>
      <c r="AS7" s="725"/>
      <c r="AT7" s="664" t="s">
        <v>335</v>
      </c>
      <c r="AU7" s="724"/>
      <c r="AV7" s="725"/>
      <c r="AW7" s="664" t="s">
        <v>335</v>
      </c>
      <c r="AX7" s="724"/>
      <c r="AY7" s="730"/>
      <c r="AZ7" s="515" t="s">
        <v>74</v>
      </c>
      <c r="BA7" s="75"/>
      <c r="BB7" s="607" t="s">
        <v>335</v>
      </c>
      <c r="BC7" s="601"/>
      <c r="BD7" s="602"/>
      <c r="BE7" s="607" t="s">
        <v>335</v>
      </c>
      <c r="BF7" s="601"/>
      <c r="BG7" s="602"/>
      <c r="BH7" s="607" t="s">
        <v>335</v>
      </c>
      <c r="BI7" s="601"/>
      <c r="BJ7" s="602"/>
      <c r="BK7" s="607" t="s">
        <v>335</v>
      </c>
      <c r="BL7" s="601"/>
      <c r="BM7" s="602"/>
      <c r="BN7" s="607" t="s">
        <v>335</v>
      </c>
      <c r="BO7" s="601"/>
      <c r="BP7" s="648"/>
      <c r="BQ7" s="513" t="s">
        <v>74</v>
      </c>
      <c r="BR7" s="81"/>
      <c r="BS7" s="678"/>
      <c r="BT7" s="76"/>
      <c r="BU7" s="736"/>
      <c r="BV7" s="76"/>
      <c r="BW7" s="657"/>
      <c r="BX7" s="616"/>
      <c r="BY7" s="616"/>
      <c r="BZ7" s="616"/>
      <c r="CA7" s="616"/>
      <c r="CB7" s="616"/>
      <c r="CC7" s="616"/>
      <c r="CD7" s="616"/>
      <c r="CE7" s="616"/>
      <c r="CF7" s="680"/>
      <c r="CG7" s="676"/>
      <c r="CH7" s="76"/>
      <c r="CI7" s="678"/>
      <c r="CJ7" s="76"/>
      <c r="CK7" s="670"/>
    </row>
    <row r="8" spans="1:89" ht="15" customHeight="1" thickBot="1" x14ac:dyDescent="0.3">
      <c r="A8" s="644"/>
      <c r="B8" s="645"/>
      <c r="C8" s="717"/>
      <c r="D8" s="78"/>
      <c r="E8" s="173"/>
      <c r="F8" s="614"/>
      <c r="G8" s="617"/>
      <c r="H8" s="617"/>
      <c r="I8" s="617"/>
      <c r="J8" s="620"/>
      <c r="K8" s="513" t="s">
        <v>75</v>
      </c>
      <c r="L8" s="174"/>
      <c r="M8" s="614"/>
      <c r="N8" s="617"/>
      <c r="O8" s="617"/>
      <c r="P8" s="617"/>
      <c r="Q8" s="620"/>
      <c r="R8" s="515" t="s">
        <v>78</v>
      </c>
      <c r="S8" s="81"/>
      <c r="T8" s="608"/>
      <c r="U8" s="649"/>
      <c r="V8" s="726"/>
      <c r="W8" s="608"/>
      <c r="X8" s="649"/>
      <c r="Y8" s="726"/>
      <c r="Z8" s="608"/>
      <c r="AA8" s="649"/>
      <c r="AB8" s="726"/>
      <c r="AC8" s="608"/>
      <c r="AD8" s="649"/>
      <c r="AE8" s="726"/>
      <c r="AF8" s="608"/>
      <c r="AG8" s="649"/>
      <c r="AH8" s="727"/>
      <c r="AI8" s="513" t="s">
        <v>80</v>
      </c>
      <c r="AJ8" s="81"/>
      <c r="AK8" s="665"/>
      <c r="AL8" s="649"/>
      <c r="AM8" s="726"/>
      <c r="AN8" s="665"/>
      <c r="AO8" s="649"/>
      <c r="AP8" s="726"/>
      <c r="AQ8" s="665"/>
      <c r="AR8" s="649"/>
      <c r="AS8" s="726"/>
      <c r="AT8" s="665"/>
      <c r="AU8" s="649"/>
      <c r="AV8" s="726"/>
      <c r="AW8" s="665"/>
      <c r="AX8" s="649"/>
      <c r="AY8" s="727"/>
      <c r="AZ8" s="515" t="s">
        <v>82</v>
      </c>
      <c r="BA8" s="75"/>
      <c r="BB8" s="608"/>
      <c r="BC8" s="603"/>
      <c r="BD8" s="603"/>
      <c r="BE8" s="608"/>
      <c r="BF8" s="603"/>
      <c r="BG8" s="603"/>
      <c r="BH8" s="608"/>
      <c r="BI8" s="603"/>
      <c r="BJ8" s="603"/>
      <c r="BK8" s="608"/>
      <c r="BL8" s="603"/>
      <c r="BM8" s="603"/>
      <c r="BN8" s="608"/>
      <c r="BO8" s="603"/>
      <c r="BP8" s="649"/>
      <c r="BQ8" s="513" t="s">
        <v>91</v>
      </c>
      <c r="BR8" s="81"/>
      <c r="BS8" s="678"/>
      <c r="BT8" s="76"/>
      <c r="BU8" s="736"/>
      <c r="BV8" s="76"/>
      <c r="BW8" s="658"/>
      <c r="BX8" s="617"/>
      <c r="BY8" s="617"/>
      <c r="BZ8" s="617"/>
      <c r="CA8" s="617"/>
      <c r="CB8" s="617"/>
      <c r="CC8" s="617"/>
      <c r="CD8" s="617"/>
      <c r="CE8" s="617"/>
      <c r="CF8" s="620"/>
      <c r="CG8" s="676"/>
      <c r="CH8" s="76"/>
      <c r="CI8" s="678"/>
      <c r="CJ8" s="76"/>
      <c r="CK8" s="670"/>
    </row>
    <row r="9" spans="1:89" ht="12" customHeight="1" thickTop="1" x14ac:dyDescent="0.25">
      <c r="A9" s="644"/>
      <c r="B9" s="645"/>
      <c r="C9" s="717"/>
      <c r="D9" s="78"/>
      <c r="E9" s="173"/>
      <c r="F9" s="614"/>
      <c r="G9" s="617"/>
      <c r="H9" s="617"/>
      <c r="I9" s="617"/>
      <c r="J9" s="620"/>
      <c r="K9" s="514" t="s">
        <v>76</v>
      </c>
      <c r="L9" s="173"/>
      <c r="M9" s="614"/>
      <c r="N9" s="617"/>
      <c r="O9" s="617"/>
      <c r="P9" s="617"/>
      <c r="Q9" s="620"/>
      <c r="R9" s="516" t="s">
        <v>79</v>
      </c>
      <c r="S9" s="79"/>
      <c r="T9" s="605"/>
      <c r="U9" s="649"/>
      <c r="V9" s="726"/>
      <c r="W9" s="609"/>
      <c r="X9" s="649"/>
      <c r="Y9" s="726"/>
      <c r="Z9" s="609"/>
      <c r="AA9" s="649"/>
      <c r="AB9" s="727"/>
      <c r="AC9" s="609"/>
      <c r="AD9" s="649"/>
      <c r="AE9" s="726"/>
      <c r="AF9" s="609"/>
      <c r="AG9" s="649"/>
      <c r="AH9" s="727"/>
      <c r="AI9" s="514" t="s">
        <v>81</v>
      </c>
      <c r="AJ9" s="79"/>
      <c r="AK9" s="605"/>
      <c r="AL9" s="649"/>
      <c r="AM9" s="726"/>
      <c r="AN9" s="609"/>
      <c r="AO9" s="649"/>
      <c r="AP9" s="726"/>
      <c r="AQ9" s="609"/>
      <c r="AR9" s="649"/>
      <c r="AS9" s="726"/>
      <c r="AT9" s="609"/>
      <c r="AU9" s="649"/>
      <c r="AV9" s="726"/>
      <c r="AW9" s="609"/>
      <c r="AX9" s="649"/>
      <c r="AY9" s="727"/>
      <c r="AZ9" s="516" t="s">
        <v>83</v>
      </c>
      <c r="BA9" s="75"/>
      <c r="BB9" s="605"/>
      <c r="BC9" s="603"/>
      <c r="BD9" s="603"/>
      <c r="BE9" s="609"/>
      <c r="BF9" s="603"/>
      <c r="BG9" s="603"/>
      <c r="BH9" s="609"/>
      <c r="BI9" s="603"/>
      <c r="BJ9" s="603"/>
      <c r="BK9" s="609"/>
      <c r="BL9" s="603"/>
      <c r="BM9" s="603"/>
      <c r="BN9" s="609"/>
      <c r="BO9" s="603"/>
      <c r="BP9" s="649"/>
      <c r="BQ9" s="514" t="s">
        <v>92</v>
      </c>
      <c r="BR9" s="79"/>
      <c r="BS9" s="678"/>
      <c r="BT9" s="76"/>
      <c r="BU9" s="736"/>
      <c r="BV9" s="76"/>
      <c r="BW9" s="658"/>
      <c r="BX9" s="617"/>
      <c r="BY9" s="617"/>
      <c r="BZ9" s="617"/>
      <c r="CA9" s="617"/>
      <c r="CB9" s="617"/>
      <c r="CC9" s="617"/>
      <c r="CD9" s="617"/>
      <c r="CE9" s="617"/>
      <c r="CF9" s="620"/>
      <c r="CG9" s="676"/>
      <c r="CH9" s="76"/>
      <c r="CI9" s="678"/>
      <c r="CJ9" s="76"/>
      <c r="CK9" s="670"/>
    </row>
    <row r="10" spans="1:89" ht="12" customHeight="1" thickBot="1" x14ac:dyDescent="0.3">
      <c r="A10" s="644"/>
      <c r="B10" s="645"/>
      <c r="C10" s="717"/>
      <c r="D10" s="78"/>
      <c r="E10" s="173"/>
      <c r="F10" s="615"/>
      <c r="G10" s="618"/>
      <c r="H10" s="618"/>
      <c r="I10" s="618"/>
      <c r="J10" s="621"/>
      <c r="K10" s="514"/>
      <c r="L10" s="173"/>
      <c r="M10" s="615"/>
      <c r="N10" s="618"/>
      <c r="O10" s="618"/>
      <c r="P10" s="618"/>
      <c r="Q10" s="621"/>
      <c r="R10" s="517"/>
      <c r="S10" s="221"/>
      <c r="T10" s="606"/>
      <c r="U10" s="650"/>
      <c r="V10" s="729"/>
      <c r="W10" s="610"/>
      <c r="X10" s="650"/>
      <c r="Y10" s="729"/>
      <c r="Z10" s="610"/>
      <c r="AA10" s="650"/>
      <c r="AB10" s="728"/>
      <c r="AC10" s="610"/>
      <c r="AD10" s="650"/>
      <c r="AE10" s="729"/>
      <c r="AF10" s="610"/>
      <c r="AG10" s="650"/>
      <c r="AH10" s="728"/>
      <c r="AI10" s="521"/>
      <c r="AJ10" s="221"/>
      <c r="AK10" s="606"/>
      <c r="AL10" s="650"/>
      <c r="AM10" s="729"/>
      <c r="AN10" s="610"/>
      <c r="AO10" s="650"/>
      <c r="AP10" s="729"/>
      <c r="AQ10" s="610"/>
      <c r="AR10" s="650"/>
      <c r="AS10" s="729"/>
      <c r="AT10" s="610"/>
      <c r="AU10" s="650"/>
      <c r="AV10" s="729"/>
      <c r="AW10" s="610"/>
      <c r="AX10" s="650"/>
      <c r="AY10" s="728"/>
      <c r="AZ10" s="516" t="s">
        <v>84</v>
      </c>
      <c r="BA10" s="75"/>
      <c r="BB10" s="606"/>
      <c r="BC10" s="604"/>
      <c r="BD10" s="604"/>
      <c r="BE10" s="610"/>
      <c r="BF10" s="604"/>
      <c r="BG10" s="604"/>
      <c r="BH10" s="610"/>
      <c r="BI10" s="604"/>
      <c r="BJ10" s="604"/>
      <c r="BK10" s="610"/>
      <c r="BL10" s="604"/>
      <c r="BM10" s="604"/>
      <c r="BN10" s="610"/>
      <c r="BO10" s="604"/>
      <c r="BP10" s="650"/>
      <c r="BQ10" s="514" t="s">
        <v>93</v>
      </c>
      <c r="BR10" s="79"/>
      <c r="BS10" s="678"/>
      <c r="BT10" s="76"/>
      <c r="BU10" s="736"/>
      <c r="BV10" s="76"/>
      <c r="BW10" s="659"/>
      <c r="BX10" s="618"/>
      <c r="BY10" s="618"/>
      <c r="BZ10" s="618"/>
      <c r="CA10" s="618"/>
      <c r="CB10" s="618"/>
      <c r="CC10" s="618"/>
      <c r="CD10" s="618"/>
      <c r="CE10" s="618"/>
      <c r="CF10" s="621"/>
      <c r="CG10" s="676"/>
      <c r="CH10" s="76"/>
      <c r="CI10" s="678"/>
      <c r="CJ10" s="76"/>
      <c r="CK10" s="670"/>
    </row>
    <row r="11" spans="1:89" ht="12" customHeight="1" thickTop="1" x14ac:dyDescent="0.25">
      <c r="A11" s="644"/>
      <c r="B11" s="645"/>
      <c r="C11" s="717"/>
      <c r="D11" s="78"/>
      <c r="E11" s="173"/>
      <c r="F11" s="87"/>
      <c r="G11" s="88"/>
      <c r="H11" s="88"/>
      <c r="I11" s="88"/>
      <c r="J11" s="87"/>
      <c r="K11" s="514"/>
      <c r="L11" s="173"/>
      <c r="M11" s="89"/>
      <c r="N11" s="90"/>
      <c r="O11" s="90"/>
      <c r="P11" s="90"/>
      <c r="Q11" s="89"/>
      <c r="R11" s="519"/>
      <c r="S11" s="92"/>
      <c r="T11" s="573"/>
      <c r="U11" s="94"/>
      <c r="V11" s="95"/>
      <c r="W11" s="93"/>
      <c r="X11" s="94"/>
      <c r="Y11" s="95"/>
      <c r="Z11" s="93"/>
      <c r="AA11" s="94"/>
      <c r="AB11" s="95"/>
      <c r="AC11" s="93"/>
      <c r="AD11" s="94"/>
      <c r="AE11" s="95"/>
      <c r="AF11" s="93"/>
      <c r="AG11" s="94"/>
      <c r="AH11" s="581"/>
      <c r="AI11" s="571"/>
      <c r="AJ11" s="92"/>
      <c r="AK11" s="585"/>
      <c r="AL11" s="98"/>
      <c r="AM11" s="99"/>
      <c r="AN11" s="97"/>
      <c r="AO11" s="98"/>
      <c r="AP11" s="99"/>
      <c r="AQ11" s="97"/>
      <c r="AR11" s="98"/>
      <c r="AS11" s="99"/>
      <c r="AT11" s="97"/>
      <c r="AU11" s="98"/>
      <c r="AV11" s="99"/>
      <c r="AW11" s="97"/>
      <c r="AX11" s="98"/>
      <c r="AY11" s="560"/>
      <c r="AZ11" s="516" t="s">
        <v>85</v>
      </c>
      <c r="BA11" s="100"/>
      <c r="BB11" s="573"/>
      <c r="BC11" s="94"/>
      <c r="BD11" s="95"/>
      <c r="BE11" s="93"/>
      <c r="BF11" s="94"/>
      <c r="BG11" s="95"/>
      <c r="BH11" s="93"/>
      <c r="BI11" s="94"/>
      <c r="BJ11" s="95"/>
      <c r="BK11" s="93"/>
      <c r="BL11" s="94"/>
      <c r="BM11" s="95"/>
      <c r="BN11" s="93"/>
      <c r="BO11" s="94"/>
      <c r="BP11" s="581"/>
      <c r="BQ11" s="514" t="s">
        <v>94</v>
      </c>
      <c r="BR11" s="79"/>
      <c r="BS11" s="101"/>
      <c r="BT11" s="100"/>
      <c r="BU11" s="102"/>
      <c r="BV11" s="100"/>
      <c r="BW11" s="588"/>
      <c r="BX11" s="103"/>
      <c r="BY11" s="103"/>
      <c r="BZ11" s="103"/>
      <c r="CA11" s="103"/>
      <c r="CB11" s="103"/>
      <c r="CC11" s="103"/>
      <c r="CD11" s="103"/>
      <c r="CE11" s="103"/>
      <c r="CF11" s="103"/>
      <c r="CG11" s="113"/>
      <c r="CH11" s="100"/>
      <c r="CI11" s="101"/>
      <c r="CJ11" s="100"/>
      <c r="CK11" s="102"/>
    </row>
    <row r="12" spans="1:89" ht="15" customHeight="1" x14ac:dyDescent="0.25">
      <c r="A12" s="644"/>
      <c r="B12" s="645"/>
      <c r="C12" s="717"/>
      <c r="D12" s="105" t="s">
        <v>40</v>
      </c>
      <c r="E12" s="578"/>
      <c r="F12" s="536" t="s">
        <v>40</v>
      </c>
      <c r="G12" s="107" t="s">
        <v>40</v>
      </c>
      <c r="H12" s="107" t="s">
        <v>40</v>
      </c>
      <c r="I12" s="107" t="s">
        <v>40</v>
      </c>
      <c r="J12" s="193" t="s">
        <v>40</v>
      </c>
      <c r="K12" s="536" t="s">
        <v>72</v>
      </c>
      <c r="L12" s="535"/>
      <c r="M12" s="520" t="s">
        <v>40</v>
      </c>
      <c r="N12" s="109" t="s">
        <v>40</v>
      </c>
      <c r="O12" s="109" t="s">
        <v>40</v>
      </c>
      <c r="P12" s="109" t="s">
        <v>40</v>
      </c>
      <c r="Q12" s="111" t="s">
        <v>40</v>
      </c>
      <c r="R12" s="520" t="s">
        <v>72</v>
      </c>
      <c r="S12" s="100"/>
      <c r="T12" s="107" t="s">
        <v>40</v>
      </c>
      <c r="U12" s="107" t="s">
        <v>40</v>
      </c>
      <c r="V12" s="107" t="s">
        <v>40</v>
      </c>
      <c r="W12" s="107" t="s">
        <v>40</v>
      </c>
      <c r="X12" s="107" t="s">
        <v>40</v>
      </c>
      <c r="Y12" s="107" t="s">
        <v>40</v>
      </c>
      <c r="Z12" s="107" t="s">
        <v>40</v>
      </c>
      <c r="AA12" s="107" t="s">
        <v>40</v>
      </c>
      <c r="AB12" s="107" t="s">
        <v>40</v>
      </c>
      <c r="AC12" s="107" t="s">
        <v>40</v>
      </c>
      <c r="AD12" s="107" t="s">
        <v>40</v>
      </c>
      <c r="AE12" s="107" t="s">
        <v>40</v>
      </c>
      <c r="AF12" s="107" t="s">
        <v>40</v>
      </c>
      <c r="AG12" s="107" t="s">
        <v>40</v>
      </c>
      <c r="AH12" s="193" t="s">
        <v>40</v>
      </c>
      <c r="AI12" s="536" t="s">
        <v>72</v>
      </c>
      <c r="AJ12" s="100"/>
      <c r="AK12" s="109" t="s">
        <v>40</v>
      </c>
      <c r="AL12" s="109" t="s">
        <v>40</v>
      </c>
      <c r="AM12" s="109" t="s">
        <v>40</v>
      </c>
      <c r="AN12" s="109" t="s">
        <v>40</v>
      </c>
      <c r="AO12" s="109" t="s">
        <v>40</v>
      </c>
      <c r="AP12" s="109" t="s">
        <v>40</v>
      </c>
      <c r="AQ12" s="109" t="s">
        <v>40</v>
      </c>
      <c r="AR12" s="109" t="s">
        <v>40</v>
      </c>
      <c r="AS12" s="109" t="s">
        <v>40</v>
      </c>
      <c r="AT12" s="109" t="s">
        <v>40</v>
      </c>
      <c r="AU12" s="109" t="s">
        <v>40</v>
      </c>
      <c r="AV12" s="109" t="s">
        <v>40</v>
      </c>
      <c r="AW12" s="109" t="s">
        <v>40</v>
      </c>
      <c r="AX12" s="109" t="s">
        <v>40</v>
      </c>
      <c r="AY12" s="111" t="s">
        <v>40</v>
      </c>
      <c r="AZ12" s="520" t="s">
        <v>72</v>
      </c>
      <c r="BA12" s="100"/>
      <c r="BB12" s="107" t="s">
        <v>40</v>
      </c>
      <c r="BC12" s="107" t="s">
        <v>40</v>
      </c>
      <c r="BD12" s="107" t="s">
        <v>40</v>
      </c>
      <c r="BE12" s="107" t="s">
        <v>40</v>
      </c>
      <c r="BF12" s="107" t="s">
        <v>40</v>
      </c>
      <c r="BG12" s="107" t="s">
        <v>40</v>
      </c>
      <c r="BH12" s="107" t="s">
        <v>40</v>
      </c>
      <c r="BI12" s="107" t="s">
        <v>40</v>
      </c>
      <c r="BJ12" s="107" t="s">
        <v>40</v>
      </c>
      <c r="BK12" s="107" t="s">
        <v>40</v>
      </c>
      <c r="BL12" s="107" t="s">
        <v>40</v>
      </c>
      <c r="BM12" s="107" t="s">
        <v>40</v>
      </c>
      <c r="BN12" s="107" t="s">
        <v>40</v>
      </c>
      <c r="BO12" s="107" t="s">
        <v>40</v>
      </c>
      <c r="BP12" s="193" t="s">
        <v>40</v>
      </c>
      <c r="BQ12" s="536" t="s">
        <v>72</v>
      </c>
      <c r="BR12" s="100"/>
      <c r="BS12" s="111" t="s">
        <v>40</v>
      </c>
      <c r="BT12" s="100"/>
      <c r="BU12" s="102" t="s">
        <v>40</v>
      </c>
      <c r="BV12" s="100"/>
      <c r="BW12" s="112" t="s">
        <v>40</v>
      </c>
      <c r="BX12" s="113" t="s">
        <v>40</v>
      </c>
      <c r="BY12" s="113" t="s">
        <v>40</v>
      </c>
      <c r="BZ12" s="113" t="s">
        <v>40</v>
      </c>
      <c r="CA12" s="113" t="s">
        <v>40</v>
      </c>
      <c r="CB12" s="113" t="s">
        <v>40</v>
      </c>
      <c r="CC12" s="113" t="s">
        <v>40</v>
      </c>
      <c r="CD12" s="113" t="s">
        <v>40</v>
      </c>
      <c r="CE12" s="113" t="s">
        <v>40</v>
      </c>
      <c r="CF12" s="104" t="s">
        <v>40</v>
      </c>
      <c r="CG12" s="113" t="s">
        <v>72</v>
      </c>
      <c r="CH12" s="100"/>
      <c r="CI12" s="101" t="s">
        <v>40</v>
      </c>
      <c r="CJ12" s="100"/>
      <c r="CK12" s="102" t="s">
        <v>40</v>
      </c>
    </row>
    <row r="13" spans="1:89" ht="15" customHeight="1" x14ac:dyDescent="0.25">
      <c r="A13" s="644"/>
      <c r="B13" s="645"/>
      <c r="C13" s="717"/>
      <c r="D13" s="114">
        <v>1</v>
      </c>
      <c r="E13" s="534"/>
      <c r="F13" s="537" t="s">
        <v>38</v>
      </c>
      <c r="G13" s="117" t="s">
        <v>39</v>
      </c>
      <c r="H13" s="117" t="s">
        <v>41</v>
      </c>
      <c r="I13" s="117" t="s">
        <v>42</v>
      </c>
      <c r="J13" s="118" t="s">
        <v>43</v>
      </c>
      <c r="K13" s="554">
        <v>2</v>
      </c>
      <c r="L13" s="534"/>
      <c r="M13" s="558" t="s">
        <v>44</v>
      </c>
      <c r="N13" s="121" t="s">
        <v>45</v>
      </c>
      <c r="O13" s="121" t="s">
        <v>46</v>
      </c>
      <c r="P13" s="121" t="s">
        <v>47</v>
      </c>
      <c r="Q13" s="122" t="s">
        <v>48</v>
      </c>
      <c r="R13" s="123">
        <v>3</v>
      </c>
      <c r="S13" s="115"/>
      <c r="T13" s="706" t="s">
        <v>36</v>
      </c>
      <c r="U13" s="628"/>
      <c r="V13" s="629"/>
      <c r="W13" s="640" t="s">
        <v>49</v>
      </c>
      <c r="X13" s="628"/>
      <c r="Y13" s="629"/>
      <c r="Z13" s="640" t="s">
        <v>50</v>
      </c>
      <c r="AA13" s="628"/>
      <c r="AB13" s="629"/>
      <c r="AC13" s="640" t="s">
        <v>51</v>
      </c>
      <c r="AD13" s="628"/>
      <c r="AE13" s="629"/>
      <c r="AF13" s="640" t="s">
        <v>52</v>
      </c>
      <c r="AG13" s="628"/>
      <c r="AH13" s="738"/>
      <c r="AI13" s="554">
        <v>4</v>
      </c>
      <c r="AJ13" s="115"/>
      <c r="AK13" s="707" t="s">
        <v>61</v>
      </c>
      <c r="AL13" s="636"/>
      <c r="AM13" s="637"/>
      <c r="AN13" s="635" t="s">
        <v>62</v>
      </c>
      <c r="AO13" s="636"/>
      <c r="AP13" s="637"/>
      <c r="AQ13" s="635" t="s">
        <v>63</v>
      </c>
      <c r="AR13" s="636"/>
      <c r="AS13" s="637"/>
      <c r="AT13" s="635" t="s">
        <v>65</v>
      </c>
      <c r="AU13" s="636"/>
      <c r="AV13" s="637"/>
      <c r="AW13" s="635" t="s">
        <v>64</v>
      </c>
      <c r="AX13" s="636"/>
      <c r="AY13" s="638"/>
      <c r="AZ13" s="123">
        <v>5</v>
      </c>
      <c r="BA13" s="115"/>
      <c r="BB13" s="706" t="s">
        <v>87</v>
      </c>
      <c r="BC13" s="628"/>
      <c r="BD13" s="629"/>
      <c r="BE13" s="640" t="s">
        <v>88</v>
      </c>
      <c r="BF13" s="628"/>
      <c r="BG13" s="629"/>
      <c r="BH13" s="640" t="s">
        <v>89</v>
      </c>
      <c r="BI13" s="628"/>
      <c r="BJ13" s="629"/>
      <c r="BK13" s="640" t="s">
        <v>90</v>
      </c>
      <c r="BL13" s="628"/>
      <c r="BM13" s="629"/>
      <c r="BN13" s="640" t="s">
        <v>86</v>
      </c>
      <c r="BO13" s="628"/>
      <c r="BP13" s="738"/>
      <c r="BQ13" s="554">
        <v>6</v>
      </c>
      <c r="BR13" s="115"/>
      <c r="BS13" s="124">
        <v>7</v>
      </c>
      <c r="BT13" s="125"/>
      <c r="BU13" s="126">
        <v>8</v>
      </c>
      <c r="BV13" s="115"/>
      <c r="BW13" s="589" t="s">
        <v>204</v>
      </c>
      <c r="BX13" s="127" t="s">
        <v>205</v>
      </c>
      <c r="BY13" s="127" t="s">
        <v>206</v>
      </c>
      <c r="BZ13" s="127" t="s">
        <v>207</v>
      </c>
      <c r="CA13" s="127" t="s">
        <v>208</v>
      </c>
      <c r="CB13" s="127" t="s">
        <v>209</v>
      </c>
      <c r="CC13" s="127" t="s">
        <v>210</v>
      </c>
      <c r="CD13" s="127" t="s">
        <v>211</v>
      </c>
      <c r="CE13" s="127" t="s">
        <v>212</v>
      </c>
      <c r="CF13" s="128" t="s">
        <v>213</v>
      </c>
      <c r="CG13" s="127">
        <v>9</v>
      </c>
      <c r="CH13" s="115"/>
      <c r="CI13" s="129">
        <v>10</v>
      </c>
      <c r="CJ13" s="115"/>
      <c r="CK13" s="126">
        <v>11</v>
      </c>
    </row>
    <row r="14" spans="1:89" ht="27" customHeight="1" thickBot="1" x14ac:dyDescent="0.3">
      <c r="A14" s="646"/>
      <c r="B14" s="647"/>
      <c r="C14" s="718"/>
      <c r="D14" s="130" t="s">
        <v>66</v>
      </c>
      <c r="E14" s="535"/>
      <c r="F14" s="539" t="s">
        <v>66</v>
      </c>
      <c r="G14" s="132" t="s">
        <v>66</v>
      </c>
      <c r="H14" s="132" t="s">
        <v>66</v>
      </c>
      <c r="I14" s="132" t="s">
        <v>66</v>
      </c>
      <c r="J14" s="556" t="s">
        <v>66</v>
      </c>
      <c r="K14" s="555" t="s">
        <v>54</v>
      </c>
      <c r="L14" s="557"/>
      <c r="M14" s="551" t="s">
        <v>66</v>
      </c>
      <c r="N14" s="136" t="s">
        <v>66</v>
      </c>
      <c r="O14" s="136" t="s">
        <v>66</v>
      </c>
      <c r="P14" s="136" t="s">
        <v>66</v>
      </c>
      <c r="Q14" s="559" t="s">
        <v>66</v>
      </c>
      <c r="R14" s="147" t="s">
        <v>54</v>
      </c>
      <c r="S14" s="134"/>
      <c r="T14" s="138" t="s">
        <v>66</v>
      </c>
      <c r="U14" s="139" t="s">
        <v>55</v>
      </c>
      <c r="V14" s="140" t="s">
        <v>53</v>
      </c>
      <c r="W14" s="141" t="s">
        <v>66</v>
      </c>
      <c r="X14" s="139" t="s">
        <v>55</v>
      </c>
      <c r="Y14" s="140" t="s">
        <v>53</v>
      </c>
      <c r="Z14" s="141" t="s">
        <v>66</v>
      </c>
      <c r="AA14" s="139" t="s">
        <v>55</v>
      </c>
      <c r="AB14" s="140" t="s">
        <v>53</v>
      </c>
      <c r="AC14" s="141" t="s">
        <v>66</v>
      </c>
      <c r="AD14" s="139" t="s">
        <v>55</v>
      </c>
      <c r="AE14" s="140" t="s">
        <v>53</v>
      </c>
      <c r="AF14" s="141" t="s">
        <v>66</v>
      </c>
      <c r="AG14" s="139" t="s">
        <v>55</v>
      </c>
      <c r="AH14" s="582" t="s">
        <v>53</v>
      </c>
      <c r="AI14" s="555" t="s">
        <v>54</v>
      </c>
      <c r="AJ14" s="134"/>
      <c r="AK14" s="142" t="s">
        <v>66</v>
      </c>
      <c r="AL14" s="143" t="s">
        <v>55</v>
      </c>
      <c r="AM14" s="144" t="s">
        <v>53</v>
      </c>
      <c r="AN14" s="145" t="s">
        <v>66</v>
      </c>
      <c r="AO14" s="143" t="s">
        <v>55</v>
      </c>
      <c r="AP14" s="144" t="s">
        <v>53</v>
      </c>
      <c r="AQ14" s="145" t="s">
        <v>66</v>
      </c>
      <c r="AR14" s="143" t="s">
        <v>55</v>
      </c>
      <c r="AS14" s="144" t="s">
        <v>53</v>
      </c>
      <c r="AT14" s="145" t="s">
        <v>66</v>
      </c>
      <c r="AU14" s="143" t="s">
        <v>55</v>
      </c>
      <c r="AV14" s="144" t="s">
        <v>53</v>
      </c>
      <c r="AW14" s="145" t="s">
        <v>66</v>
      </c>
      <c r="AX14" s="143" t="s">
        <v>55</v>
      </c>
      <c r="AY14" s="146" t="s">
        <v>53</v>
      </c>
      <c r="AZ14" s="147" t="s">
        <v>54</v>
      </c>
      <c r="BA14" s="134"/>
      <c r="BB14" s="138" t="s">
        <v>66</v>
      </c>
      <c r="BC14" s="139" t="s">
        <v>55</v>
      </c>
      <c r="BD14" s="140" t="s">
        <v>53</v>
      </c>
      <c r="BE14" s="141" t="s">
        <v>66</v>
      </c>
      <c r="BF14" s="139" t="s">
        <v>55</v>
      </c>
      <c r="BG14" s="140" t="s">
        <v>53</v>
      </c>
      <c r="BH14" s="141" t="s">
        <v>66</v>
      </c>
      <c r="BI14" s="139" t="s">
        <v>55</v>
      </c>
      <c r="BJ14" s="140" t="s">
        <v>53</v>
      </c>
      <c r="BK14" s="141" t="s">
        <v>66</v>
      </c>
      <c r="BL14" s="139" t="s">
        <v>55</v>
      </c>
      <c r="BM14" s="140" t="s">
        <v>53</v>
      </c>
      <c r="BN14" s="141" t="s">
        <v>66</v>
      </c>
      <c r="BO14" s="139" t="s">
        <v>55</v>
      </c>
      <c r="BP14" s="582" t="s">
        <v>53</v>
      </c>
      <c r="BQ14" s="555" t="s">
        <v>54</v>
      </c>
      <c r="BR14" s="134"/>
      <c r="BS14" s="148" t="s">
        <v>54</v>
      </c>
      <c r="BT14" s="134"/>
      <c r="BU14" s="149" t="s">
        <v>54</v>
      </c>
      <c r="BV14" s="134"/>
      <c r="BW14" s="737" t="s">
        <v>214</v>
      </c>
      <c r="BX14" s="693"/>
      <c r="BY14" s="693"/>
      <c r="BZ14" s="693"/>
      <c r="CA14" s="693"/>
      <c r="CB14" s="693"/>
      <c r="CC14" s="693"/>
      <c r="CD14" s="693"/>
      <c r="CE14" s="693"/>
      <c r="CF14" s="693"/>
      <c r="CG14" s="570" t="s">
        <v>54</v>
      </c>
      <c r="CH14" s="134"/>
      <c r="CI14" s="148" t="s">
        <v>54</v>
      </c>
      <c r="CJ14" s="134"/>
      <c r="CK14" s="131" t="s">
        <v>66</v>
      </c>
    </row>
    <row r="15" spans="1:89" s="172" customFormat="1" ht="35.1" customHeight="1" thickTop="1" thickBot="1" x14ac:dyDescent="0.3">
      <c r="A15" s="166">
        <v>1</v>
      </c>
      <c r="B15" s="167"/>
      <c r="C15" s="168" t="s">
        <v>153</v>
      </c>
      <c r="D15" s="241"/>
      <c r="E15" s="244"/>
      <c r="F15" s="523"/>
      <c r="G15" s="241"/>
      <c r="H15" s="241"/>
      <c r="I15" s="241"/>
      <c r="J15" s="527"/>
      <c r="K15" s="239">
        <f>SUM(F15:J15)</f>
        <v>0</v>
      </c>
      <c r="L15" s="246"/>
      <c r="M15" s="523"/>
      <c r="N15" s="241"/>
      <c r="O15" s="241"/>
      <c r="P15" s="241"/>
      <c r="Q15" s="527"/>
      <c r="R15" s="239">
        <f>SUM(M15:Q15)</f>
        <v>0</v>
      </c>
      <c r="S15" s="252"/>
      <c r="T15" s="575"/>
      <c r="U15" s="234">
        <f>T15*$T$9</f>
        <v>0</v>
      </c>
      <c r="V15" s="235">
        <f>U15</f>
        <v>0</v>
      </c>
      <c r="W15" s="241"/>
      <c r="X15" s="234">
        <f>W15*$W$9</f>
        <v>0</v>
      </c>
      <c r="Y15" s="235">
        <f>X15</f>
        <v>0</v>
      </c>
      <c r="Z15" s="241"/>
      <c r="AA15" s="234">
        <f>Z15*$Z$9</f>
        <v>0</v>
      </c>
      <c r="AB15" s="235">
        <f>AA15</f>
        <v>0</v>
      </c>
      <c r="AC15" s="241"/>
      <c r="AD15" s="236">
        <f>AC15*$AC$9</f>
        <v>0</v>
      </c>
      <c r="AE15" s="235">
        <f>AD15</f>
        <v>0</v>
      </c>
      <c r="AF15" s="241"/>
      <c r="AG15" s="234">
        <f>AF15*$AF$9</f>
        <v>0</v>
      </c>
      <c r="AH15" s="235">
        <f>AG15</f>
        <v>0</v>
      </c>
      <c r="AI15" s="239">
        <f>V15+Y15+AB15+AE15+AH15</f>
        <v>0</v>
      </c>
      <c r="AJ15" s="252"/>
      <c r="AK15" s="575"/>
      <c r="AL15" s="236">
        <f>AK15*$AK$9</f>
        <v>0</v>
      </c>
      <c r="AM15" s="238">
        <f>AL15</f>
        <v>0</v>
      </c>
      <c r="AN15" s="241"/>
      <c r="AO15" s="236">
        <f>AN15*$AN$9</f>
        <v>0</v>
      </c>
      <c r="AP15" s="238">
        <f>AO15</f>
        <v>0</v>
      </c>
      <c r="AQ15" s="241"/>
      <c r="AR15" s="236">
        <f>AQ15*$AQ$9</f>
        <v>0</v>
      </c>
      <c r="AS15" s="238">
        <f>AR15</f>
        <v>0</v>
      </c>
      <c r="AT15" s="241"/>
      <c r="AU15" s="236">
        <f>AT15*$AT$9</f>
        <v>0</v>
      </c>
      <c r="AV15" s="238">
        <f>AU15</f>
        <v>0</v>
      </c>
      <c r="AW15" s="241"/>
      <c r="AX15" s="236">
        <f>AW15*$AW$9</f>
        <v>0</v>
      </c>
      <c r="AY15" s="238">
        <f>AX15</f>
        <v>0</v>
      </c>
      <c r="AZ15" s="239">
        <f>AM15+AP15+AS15+AV15+AY15</f>
        <v>0</v>
      </c>
      <c r="BA15" s="252"/>
      <c r="BB15" s="575"/>
      <c r="BC15" s="236">
        <f>BB15*$BB$9</f>
        <v>0</v>
      </c>
      <c r="BD15" s="238">
        <f>BC15</f>
        <v>0</v>
      </c>
      <c r="BE15" s="241"/>
      <c r="BF15" s="236">
        <f>BE15*$BE$9</f>
        <v>0</v>
      </c>
      <c r="BG15" s="238">
        <f>BF15</f>
        <v>0</v>
      </c>
      <c r="BH15" s="241"/>
      <c r="BI15" s="236">
        <f>BH15*$BH$9</f>
        <v>0</v>
      </c>
      <c r="BJ15" s="238">
        <f>BI15</f>
        <v>0</v>
      </c>
      <c r="BK15" s="241"/>
      <c r="BL15" s="236">
        <f>BK15*$BK$9</f>
        <v>0</v>
      </c>
      <c r="BM15" s="238">
        <f>BL15</f>
        <v>0</v>
      </c>
      <c r="BN15" s="241"/>
      <c r="BO15" s="236">
        <f>BN15*$BN$9</f>
        <v>0</v>
      </c>
      <c r="BP15" s="238">
        <f>BO15</f>
        <v>0</v>
      </c>
      <c r="BQ15" s="239">
        <f>BD15+BG15+BJ15+BM15+BP15</f>
        <v>0</v>
      </c>
      <c r="BR15" s="252"/>
      <c r="BS15" s="232">
        <f>K15+R15+AI15+AZ15+BQ15</f>
        <v>0</v>
      </c>
      <c r="BT15" s="252"/>
      <c r="BU15" s="236">
        <f>D15+BS15</f>
        <v>0</v>
      </c>
      <c r="BV15" s="252"/>
      <c r="BW15" s="575"/>
      <c r="BX15" s="241"/>
      <c r="BY15" s="241"/>
      <c r="BZ15" s="241"/>
      <c r="CA15" s="241"/>
      <c r="CB15" s="241"/>
      <c r="CC15" s="241"/>
      <c r="CD15" s="241"/>
      <c r="CE15" s="241"/>
      <c r="CF15" s="527"/>
      <c r="CG15" s="237">
        <f>SUM(BW15:CF15)</f>
        <v>0</v>
      </c>
      <c r="CH15" s="252"/>
      <c r="CI15" s="238">
        <f>BU15-CG15</f>
        <v>0</v>
      </c>
      <c r="CJ15" s="246"/>
      <c r="CK15" s="241"/>
    </row>
    <row r="16" spans="1:89" s="172" customFormat="1" ht="20.100000000000001" customHeight="1" thickTop="1" thickBot="1" x14ac:dyDescent="0.3">
      <c r="A16" s="169" t="s">
        <v>154</v>
      </c>
      <c r="B16" s="170"/>
      <c r="C16" s="171" t="s">
        <v>70</v>
      </c>
      <c r="D16" s="243"/>
      <c r="E16" s="244"/>
      <c r="F16" s="522"/>
      <c r="G16" s="243"/>
      <c r="H16" s="243"/>
      <c r="I16" s="243"/>
      <c r="J16" s="526"/>
      <c r="K16" s="250">
        <f t="shared" ref="K16:K19" si="0">SUM(F16:J16)</f>
        <v>0</v>
      </c>
      <c r="L16" s="246"/>
      <c r="M16" s="522"/>
      <c r="N16" s="243"/>
      <c r="O16" s="243"/>
      <c r="P16" s="243"/>
      <c r="Q16" s="526"/>
      <c r="R16" s="250">
        <f t="shared" ref="R16:R19" si="1">SUM(M16:Q16)</f>
        <v>0</v>
      </c>
      <c r="S16" s="252"/>
      <c r="T16" s="574"/>
      <c r="U16" s="247">
        <f t="shared" ref="U16:U28" si="2">T16*$T$9</f>
        <v>0</v>
      </c>
      <c r="V16" s="248">
        <f t="shared" ref="V16:V32" si="3">U16</f>
        <v>0</v>
      </c>
      <c r="W16" s="243"/>
      <c r="X16" s="247">
        <f t="shared" ref="X16:X28" si="4">W16*$W$9</f>
        <v>0</v>
      </c>
      <c r="Y16" s="248">
        <f t="shared" ref="Y16:Y32" si="5">X16</f>
        <v>0</v>
      </c>
      <c r="Z16" s="243"/>
      <c r="AA16" s="247">
        <f t="shared" ref="AA16:AA27" si="6">Z16*$Z$9</f>
        <v>0</v>
      </c>
      <c r="AB16" s="248">
        <f>AA16</f>
        <v>0</v>
      </c>
      <c r="AC16" s="243"/>
      <c r="AD16" s="245">
        <f t="shared" ref="AD16:AD28" si="7">AC16*$AC$9</f>
        <v>0</v>
      </c>
      <c r="AE16" s="248">
        <f t="shared" ref="AE16:AE32" si="8">AD16</f>
        <v>0</v>
      </c>
      <c r="AF16" s="243"/>
      <c r="AG16" s="247">
        <f t="shared" ref="AG16:AG28" si="9">AF16*$AF$9</f>
        <v>0</v>
      </c>
      <c r="AH16" s="248">
        <f t="shared" ref="AH16:AH28" si="10">AG16</f>
        <v>0</v>
      </c>
      <c r="AI16" s="250">
        <f t="shared" ref="AI16:AI28" si="11">V16+Y16+AB16+AE16+AH16</f>
        <v>0</v>
      </c>
      <c r="AJ16" s="252"/>
      <c r="AK16" s="574"/>
      <c r="AL16" s="245">
        <f t="shared" ref="AL16:AL31" si="12">AK16*$AK$9</f>
        <v>0</v>
      </c>
      <c r="AM16" s="251">
        <f t="shared" ref="AM16:AM30" si="13">AL16</f>
        <v>0</v>
      </c>
      <c r="AN16" s="243"/>
      <c r="AO16" s="245">
        <f t="shared" ref="AO16:AO32" si="14">AN16*$AN$9</f>
        <v>0</v>
      </c>
      <c r="AP16" s="251">
        <f t="shared" ref="AP16:AP32" si="15">AO16</f>
        <v>0</v>
      </c>
      <c r="AQ16" s="243"/>
      <c r="AR16" s="245">
        <f t="shared" ref="AR16:AR32" si="16">AQ16*$AQ$9</f>
        <v>0</v>
      </c>
      <c r="AS16" s="251">
        <f t="shared" ref="AS16:AS31" si="17">AR16</f>
        <v>0</v>
      </c>
      <c r="AT16" s="243"/>
      <c r="AU16" s="245">
        <f t="shared" ref="AU16:AU32" si="18">AT16*$AT$9</f>
        <v>0</v>
      </c>
      <c r="AV16" s="251">
        <f t="shared" ref="AV16:AV32" si="19">AU16</f>
        <v>0</v>
      </c>
      <c r="AW16" s="243"/>
      <c r="AX16" s="245">
        <f t="shared" ref="AX16:AX32" si="20">AW16*$AW$9</f>
        <v>0</v>
      </c>
      <c r="AY16" s="251">
        <f t="shared" ref="AY16:AY32" si="21">AX16</f>
        <v>0</v>
      </c>
      <c r="AZ16" s="250">
        <f t="shared" ref="AZ16:AZ17" si="22">AM16+AP16+AS16+AV16+AY16</f>
        <v>0</v>
      </c>
      <c r="BA16" s="252"/>
      <c r="BB16" s="574"/>
      <c r="BC16" s="245">
        <f t="shared" ref="BC16:BC32" si="23">BB16*$BB$9</f>
        <v>0</v>
      </c>
      <c r="BD16" s="251">
        <f t="shared" ref="BD16:BD32" si="24">BC16</f>
        <v>0</v>
      </c>
      <c r="BE16" s="243"/>
      <c r="BF16" s="245">
        <f t="shared" ref="BF16:BF32" si="25">BE16*$BE$9</f>
        <v>0</v>
      </c>
      <c r="BG16" s="251">
        <f t="shared" ref="BG16:BG32" si="26">BF16</f>
        <v>0</v>
      </c>
      <c r="BH16" s="243"/>
      <c r="BI16" s="245">
        <f t="shared" ref="BI16:BI32" si="27">BH16*$BH$9</f>
        <v>0</v>
      </c>
      <c r="BJ16" s="251">
        <f t="shared" ref="BJ16:BJ32" si="28">BI16</f>
        <v>0</v>
      </c>
      <c r="BK16" s="243"/>
      <c r="BL16" s="245">
        <f t="shared" ref="BL16:BL31" si="29">BK16*$BK$9</f>
        <v>0</v>
      </c>
      <c r="BM16" s="251">
        <f t="shared" ref="BM16:BM32" si="30">BL16</f>
        <v>0</v>
      </c>
      <c r="BN16" s="243"/>
      <c r="BO16" s="245">
        <f t="shared" ref="BO16:BO31" si="31">BN16*$BN$9</f>
        <v>0</v>
      </c>
      <c r="BP16" s="251">
        <f t="shared" ref="BP16:BP32" si="32">BO16</f>
        <v>0</v>
      </c>
      <c r="BQ16" s="250">
        <f t="shared" ref="BQ16:BQ17" si="33">BD16+BG16+BJ16+BM16+BP16</f>
        <v>0</v>
      </c>
      <c r="BR16" s="252"/>
      <c r="BS16" s="250">
        <f>K16+R16+AI16+AZ16+BQ16</f>
        <v>0</v>
      </c>
      <c r="BT16" s="252"/>
      <c r="BU16" s="250">
        <f t="shared" ref="BU16:BU32" si="34">D16+BS16</f>
        <v>0</v>
      </c>
      <c r="BV16" s="252"/>
      <c r="BW16" s="574"/>
      <c r="BX16" s="243"/>
      <c r="BY16" s="243"/>
      <c r="BZ16" s="243"/>
      <c r="CA16" s="243"/>
      <c r="CB16" s="243"/>
      <c r="CC16" s="243"/>
      <c r="CD16" s="243"/>
      <c r="CE16" s="243"/>
      <c r="CF16" s="526"/>
      <c r="CG16" s="249">
        <f t="shared" ref="CG16:CG31" si="35">SUM(BW16:CF16)</f>
        <v>0</v>
      </c>
      <c r="CH16" s="252"/>
      <c r="CI16" s="250">
        <f t="shared" ref="CI16:CI32" si="36">BU16-CG16</f>
        <v>0</v>
      </c>
      <c r="CJ16" s="246"/>
      <c r="CK16" s="243"/>
    </row>
    <row r="17" spans="1:89" s="172" customFormat="1" ht="35.1" customHeight="1" thickTop="1" thickBot="1" x14ac:dyDescent="0.3">
      <c r="A17" s="169" t="s">
        <v>155</v>
      </c>
      <c r="B17" s="170"/>
      <c r="C17" s="171" t="s">
        <v>178</v>
      </c>
      <c r="D17" s="241"/>
      <c r="E17" s="244"/>
      <c r="F17" s="523"/>
      <c r="G17" s="241"/>
      <c r="H17" s="241"/>
      <c r="I17" s="241"/>
      <c r="J17" s="527"/>
      <c r="K17" s="250">
        <f t="shared" si="0"/>
        <v>0</v>
      </c>
      <c r="L17" s="246"/>
      <c r="M17" s="523"/>
      <c r="N17" s="241"/>
      <c r="O17" s="241"/>
      <c r="P17" s="241"/>
      <c r="Q17" s="527"/>
      <c r="R17" s="250">
        <f t="shared" si="1"/>
        <v>0</v>
      </c>
      <c r="S17" s="252"/>
      <c r="T17" s="575"/>
      <c r="U17" s="247">
        <f t="shared" si="2"/>
        <v>0</v>
      </c>
      <c r="V17" s="248">
        <f t="shared" si="3"/>
        <v>0</v>
      </c>
      <c r="W17" s="241"/>
      <c r="X17" s="245">
        <f t="shared" si="4"/>
        <v>0</v>
      </c>
      <c r="Y17" s="248">
        <f t="shared" si="5"/>
        <v>0</v>
      </c>
      <c r="Z17" s="241"/>
      <c r="AA17" s="247">
        <f t="shared" si="6"/>
        <v>0</v>
      </c>
      <c r="AB17" s="248">
        <f t="shared" ref="AB17:AB32" si="37">AA17</f>
        <v>0</v>
      </c>
      <c r="AC17" s="241"/>
      <c r="AD17" s="245">
        <f t="shared" si="7"/>
        <v>0</v>
      </c>
      <c r="AE17" s="248">
        <f t="shared" si="8"/>
        <v>0</v>
      </c>
      <c r="AF17" s="241"/>
      <c r="AG17" s="247">
        <f t="shared" si="9"/>
        <v>0</v>
      </c>
      <c r="AH17" s="248">
        <f t="shared" si="10"/>
        <v>0</v>
      </c>
      <c r="AI17" s="250">
        <f t="shared" si="11"/>
        <v>0</v>
      </c>
      <c r="AJ17" s="252"/>
      <c r="AK17" s="575"/>
      <c r="AL17" s="245">
        <f t="shared" si="12"/>
        <v>0</v>
      </c>
      <c r="AM17" s="251">
        <f t="shared" si="13"/>
        <v>0</v>
      </c>
      <c r="AN17" s="241"/>
      <c r="AO17" s="245">
        <f t="shared" si="14"/>
        <v>0</v>
      </c>
      <c r="AP17" s="251">
        <f t="shared" si="15"/>
        <v>0</v>
      </c>
      <c r="AQ17" s="241"/>
      <c r="AR17" s="245">
        <f t="shared" si="16"/>
        <v>0</v>
      </c>
      <c r="AS17" s="251">
        <f t="shared" si="17"/>
        <v>0</v>
      </c>
      <c r="AT17" s="241"/>
      <c r="AU17" s="245">
        <f t="shared" si="18"/>
        <v>0</v>
      </c>
      <c r="AV17" s="251">
        <f t="shared" si="19"/>
        <v>0</v>
      </c>
      <c r="AW17" s="241"/>
      <c r="AX17" s="245">
        <f t="shared" si="20"/>
        <v>0</v>
      </c>
      <c r="AY17" s="251">
        <f t="shared" si="21"/>
        <v>0</v>
      </c>
      <c r="AZ17" s="250">
        <f t="shared" si="22"/>
        <v>0</v>
      </c>
      <c r="BA17" s="252"/>
      <c r="BB17" s="575"/>
      <c r="BC17" s="245">
        <f t="shared" si="23"/>
        <v>0</v>
      </c>
      <c r="BD17" s="251">
        <f t="shared" si="24"/>
        <v>0</v>
      </c>
      <c r="BE17" s="241"/>
      <c r="BF17" s="245">
        <f t="shared" si="25"/>
        <v>0</v>
      </c>
      <c r="BG17" s="251">
        <f t="shared" si="26"/>
        <v>0</v>
      </c>
      <c r="BH17" s="241"/>
      <c r="BI17" s="245">
        <f t="shared" si="27"/>
        <v>0</v>
      </c>
      <c r="BJ17" s="251">
        <f t="shared" si="28"/>
        <v>0</v>
      </c>
      <c r="BK17" s="241"/>
      <c r="BL17" s="245">
        <f t="shared" si="29"/>
        <v>0</v>
      </c>
      <c r="BM17" s="251">
        <f t="shared" si="30"/>
        <v>0</v>
      </c>
      <c r="BN17" s="241"/>
      <c r="BO17" s="245">
        <f t="shared" si="31"/>
        <v>0</v>
      </c>
      <c r="BP17" s="251">
        <f t="shared" si="32"/>
        <v>0</v>
      </c>
      <c r="BQ17" s="250">
        <f t="shared" si="33"/>
        <v>0</v>
      </c>
      <c r="BR17" s="252"/>
      <c r="BS17" s="250">
        <f t="shared" ref="BS17:BS31" si="38">K17+R17+AI17+AZ17+BQ17</f>
        <v>0</v>
      </c>
      <c r="BT17" s="252"/>
      <c r="BU17" s="250">
        <f>D17+BS17</f>
        <v>0</v>
      </c>
      <c r="BV17" s="252"/>
      <c r="BW17" s="575"/>
      <c r="BX17" s="241"/>
      <c r="BY17" s="241"/>
      <c r="BZ17" s="241"/>
      <c r="CA17" s="241"/>
      <c r="CB17" s="241"/>
      <c r="CC17" s="241"/>
      <c r="CD17" s="241"/>
      <c r="CE17" s="241"/>
      <c r="CF17" s="527"/>
      <c r="CG17" s="249">
        <f>SUM(BW17:CF17)</f>
        <v>0</v>
      </c>
      <c r="CH17" s="252"/>
      <c r="CI17" s="250">
        <f t="shared" si="36"/>
        <v>0</v>
      </c>
      <c r="CJ17" s="246"/>
      <c r="CK17" s="241"/>
    </row>
    <row r="18" spans="1:89" s="172" customFormat="1" ht="20.100000000000001" customHeight="1" thickTop="1" thickBot="1" x14ac:dyDescent="0.3">
      <c r="A18" s="169" t="s">
        <v>156</v>
      </c>
      <c r="B18" s="170"/>
      <c r="C18" s="171" t="s">
        <v>32</v>
      </c>
      <c r="D18" s="241"/>
      <c r="E18" s="244"/>
      <c r="F18" s="523"/>
      <c r="G18" s="241"/>
      <c r="H18" s="241"/>
      <c r="I18" s="241"/>
      <c r="J18" s="527"/>
      <c r="K18" s="250">
        <f t="shared" si="0"/>
        <v>0</v>
      </c>
      <c r="L18" s="246"/>
      <c r="M18" s="523"/>
      <c r="N18" s="241"/>
      <c r="O18" s="241"/>
      <c r="P18" s="241"/>
      <c r="Q18" s="527"/>
      <c r="R18" s="250">
        <f t="shared" si="1"/>
        <v>0</v>
      </c>
      <c r="S18" s="252"/>
      <c r="T18" s="575"/>
      <c r="U18" s="247">
        <f t="shared" si="2"/>
        <v>0</v>
      </c>
      <c r="V18" s="248">
        <f t="shared" si="3"/>
        <v>0</v>
      </c>
      <c r="W18" s="241"/>
      <c r="X18" s="245">
        <f t="shared" si="4"/>
        <v>0</v>
      </c>
      <c r="Y18" s="248">
        <f t="shared" si="5"/>
        <v>0</v>
      </c>
      <c r="Z18" s="241"/>
      <c r="AA18" s="247">
        <f t="shared" si="6"/>
        <v>0</v>
      </c>
      <c r="AB18" s="248">
        <f t="shared" si="37"/>
        <v>0</v>
      </c>
      <c r="AC18" s="241"/>
      <c r="AD18" s="245">
        <f t="shared" si="7"/>
        <v>0</v>
      </c>
      <c r="AE18" s="248">
        <f t="shared" si="8"/>
        <v>0</v>
      </c>
      <c r="AF18" s="241"/>
      <c r="AG18" s="247">
        <f t="shared" si="9"/>
        <v>0</v>
      </c>
      <c r="AH18" s="248">
        <f t="shared" si="10"/>
        <v>0</v>
      </c>
      <c r="AI18" s="250">
        <f>V18+Y18+AB18+AE18+AH18</f>
        <v>0</v>
      </c>
      <c r="AJ18" s="252"/>
      <c r="AK18" s="575"/>
      <c r="AL18" s="245">
        <f t="shared" si="12"/>
        <v>0</v>
      </c>
      <c r="AM18" s="251">
        <f t="shared" si="13"/>
        <v>0</v>
      </c>
      <c r="AN18" s="241"/>
      <c r="AO18" s="245">
        <f t="shared" si="14"/>
        <v>0</v>
      </c>
      <c r="AP18" s="251">
        <f t="shared" si="15"/>
        <v>0</v>
      </c>
      <c r="AQ18" s="241"/>
      <c r="AR18" s="245">
        <f t="shared" si="16"/>
        <v>0</v>
      </c>
      <c r="AS18" s="251">
        <f t="shared" si="17"/>
        <v>0</v>
      </c>
      <c r="AT18" s="241"/>
      <c r="AU18" s="245">
        <f t="shared" si="18"/>
        <v>0</v>
      </c>
      <c r="AV18" s="251">
        <f t="shared" si="19"/>
        <v>0</v>
      </c>
      <c r="AW18" s="241"/>
      <c r="AX18" s="245">
        <f t="shared" si="20"/>
        <v>0</v>
      </c>
      <c r="AY18" s="251">
        <f t="shared" si="21"/>
        <v>0</v>
      </c>
      <c r="AZ18" s="250">
        <f>AM18+AP18+AS18+AV18+AY18</f>
        <v>0</v>
      </c>
      <c r="BA18" s="252"/>
      <c r="BB18" s="575"/>
      <c r="BC18" s="245">
        <f t="shared" si="23"/>
        <v>0</v>
      </c>
      <c r="BD18" s="251">
        <f t="shared" si="24"/>
        <v>0</v>
      </c>
      <c r="BE18" s="241"/>
      <c r="BF18" s="245">
        <f t="shared" si="25"/>
        <v>0</v>
      </c>
      <c r="BG18" s="251">
        <f t="shared" si="26"/>
        <v>0</v>
      </c>
      <c r="BH18" s="241"/>
      <c r="BI18" s="245">
        <f t="shared" si="27"/>
        <v>0</v>
      </c>
      <c r="BJ18" s="251">
        <f t="shared" si="28"/>
        <v>0</v>
      </c>
      <c r="BK18" s="241"/>
      <c r="BL18" s="245">
        <f t="shared" si="29"/>
        <v>0</v>
      </c>
      <c r="BM18" s="251">
        <f t="shared" si="30"/>
        <v>0</v>
      </c>
      <c r="BN18" s="241"/>
      <c r="BO18" s="245">
        <f t="shared" si="31"/>
        <v>0</v>
      </c>
      <c r="BP18" s="251">
        <f t="shared" si="32"/>
        <v>0</v>
      </c>
      <c r="BQ18" s="250">
        <f>BD18+BG18+BJ18+BM18+BP18</f>
        <v>0</v>
      </c>
      <c r="BR18" s="252"/>
      <c r="BS18" s="250">
        <f t="shared" si="38"/>
        <v>0</v>
      </c>
      <c r="BT18" s="252"/>
      <c r="BU18" s="250">
        <f t="shared" si="34"/>
        <v>0</v>
      </c>
      <c r="BV18" s="252"/>
      <c r="BW18" s="575"/>
      <c r="BX18" s="241"/>
      <c r="BY18" s="241"/>
      <c r="BZ18" s="241"/>
      <c r="CA18" s="241"/>
      <c r="CB18" s="241"/>
      <c r="CC18" s="241"/>
      <c r="CD18" s="241"/>
      <c r="CE18" s="241"/>
      <c r="CF18" s="527"/>
      <c r="CG18" s="249">
        <f t="shared" si="35"/>
        <v>0</v>
      </c>
      <c r="CH18" s="252"/>
      <c r="CI18" s="250">
        <f>BU18-CG18</f>
        <v>0</v>
      </c>
      <c r="CJ18" s="246"/>
      <c r="CK18" s="241"/>
    </row>
    <row r="19" spans="1:89" s="172" customFormat="1" ht="20.100000000000001" customHeight="1" thickTop="1" thickBot="1" x14ac:dyDescent="0.3">
      <c r="A19" s="169" t="s">
        <v>157</v>
      </c>
      <c r="B19" s="170"/>
      <c r="C19" s="171" t="s">
        <v>20</v>
      </c>
      <c r="D19" s="241"/>
      <c r="E19" s="244"/>
      <c r="F19" s="523"/>
      <c r="G19" s="241"/>
      <c r="H19" s="241"/>
      <c r="I19" s="241"/>
      <c r="J19" s="527"/>
      <c r="K19" s="250">
        <f t="shared" si="0"/>
        <v>0</v>
      </c>
      <c r="L19" s="246"/>
      <c r="M19" s="523"/>
      <c r="N19" s="241"/>
      <c r="O19" s="241"/>
      <c r="P19" s="241"/>
      <c r="Q19" s="527"/>
      <c r="R19" s="250">
        <f t="shared" si="1"/>
        <v>0</v>
      </c>
      <c r="S19" s="252"/>
      <c r="T19" s="575"/>
      <c r="U19" s="247">
        <f t="shared" si="2"/>
        <v>0</v>
      </c>
      <c r="V19" s="248">
        <f t="shared" si="3"/>
        <v>0</v>
      </c>
      <c r="W19" s="241"/>
      <c r="X19" s="245">
        <f t="shared" si="4"/>
        <v>0</v>
      </c>
      <c r="Y19" s="248">
        <f t="shared" si="5"/>
        <v>0</v>
      </c>
      <c r="Z19" s="241"/>
      <c r="AA19" s="247">
        <f t="shared" si="6"/>
        <v>0</v>
      </c>
      <c r="AB19" s="248">
        <f t="shared" si="37"/>
        <v>0</v>
      </c>
      <c r="AC19" s="241"/>
      <c r="AD19" s="245">
        <f t="shared" si="7"/>
        <v>0</v>
      </c>
      <c r="AE19" s="248">
        <f t="shared" si="8"/>
        <v>0</v>
      </c>
      <c r="AF19" s="241"/>
      <c r="AG19" s="247">
        <f t="shared" si="9"/>
        <v>0</v>
      </c>
      <c r="AH19" s="248">
        <f t="shared" si="10"/>
        <v>0</v>
      </c>
      <c r="AI19" s="250">
        <f t="shared" si="11"/>
        <v>0</v>
      </c>
      <c r="AJ19" s="252"/>
      <c r="AK19" s="575"/>
      <c r="AL19" s="245">
        <f t="shared" si="12"/>
        <v>0</v>
      </c>
      <c r="AM19" s="251">
        <f t="shared" si="13"/>
        <v>0</v>
      </c>
      <c r="AN19" s="241"/>
      <c r="AO19" s="245">
        <f t="shared" si="14"/>
        <v>0</v>
      </c>
      <c r="AP19" s="251">
        <f t="shared" si="15"/>
        <v>0</v>
      </c>
      <c r="AQ19" s="241"/>
      <c r="AR19" s="245">
        <f t="shared" si="16"/>
        <v>0</v>
      </c>
      <c r="AS19" s="251">
        <f t="shared" si="17"/>
        <v>0</v>
      </c>
      <c r="AT19" s="241"/>
      <c r="AU19" s="245">
        <f t="shared" si="18"/>
        <v>0</v>
      </c>
      <c r="AV19" s="251">
        <f t="shared" si="19"/>
        <v>0</v>
      </c>
      <c r="AW19" s="241"/>
      <c r="AX19" s="245">
        <f t="shared" si="20"/>
        <v>0</v>
      </c>
      <c r="AY19" s="251">
        <f t="shared" si="21"/>
        <v>0</v>
      </c>
      <c r="AZ19" s="250">
        <f t="shared" ref="AZ19:AZ31" si="39">AM19+AP19+AS19+AV19+AY19</f>
        <v>0</v>
      </c>
      <c r="BA19" s="252"/>
      <c r="BB19" s="575"/>
      <c r="BC19" s="245">
        <f t="shared" si="23"/>
        <v>0</v>
      </c>
      <c r="BD19" s="251">
        <f t="shared" si="24"/>
        <v>0</v>
      </c>
      <c r="BE19" s="241"/>
      <c r="BF19" s="245">
        <f t="shared" si="25"/>
        <v>0</v>
      </c>
      <c r="BG19" s="251">
        <f t="shared" si="26"/>
        <v>0</v>
      </c>
      <c r="BH19" s="241"/>
      <c r="BI19" s="245">
        <f t="shared" si="27"/>
        <v>0</v>
      </c>
      <c r="BJ19" s="251">
        <f t="shared" si="28"/>
        <v>0</v>
      </c>
      <c r="BK19" s="241"/>
      <c r="BL19" s="245">
        <f t="shared" si="29"/>
        <v>0</v>
      </c>
      <c r="BM19" s="251">
        <f t="shared" si="30"/>
        <v>0</v>
      </c>
      <c r="BN19" s="241"/>
      <c r="BO19" s="245">
        <f t="shared" si="31"/>
        <v>0</v>
      </c>
      <c r="BP19" s="251">
        <f t="shared" si="32"/>
        <v>0</v>
      </c>
      <c r="BQ19" s="250">
        <f t="shared" ref="BQ19:BQ31" si="40">BD19+BG19+BJ19+BM19+BP19</f>
        <v>0</v>
      </c>
      <c r="BR19" s="252"/>
      <c r="BS19" s="250">
        <f t="shared" si="38"/>
        <v>0</v>
      </c>
      <c r="BT19" s="252"/>
      <c r="BU19" s="250">
        <f t="shared" si="34"/>
        <v>0</v>
      </c>
      <c r="BV19" s="252"/>
      <c r="BW19" s="575"/>
      <c r="BX19" s="241"/>
      <c r="BY19" s="241"/>
      <c r="BZ19" s="241"/>
      <c r="CA19" s="241"/>
      <c r="CB19" s="241"/>
      <c r="CC19" s="241"/>
      <c r="CD19" s="241"/>
      <c r="CE19" s="241"/>
      <c r="CF19" s="527"/>
      <c r="CG19" s="249">
        <f t="shared" si="35"/>
        <v>0</v>
      </c>
      <c r="CH19" s="252"/>
      <c r="CI19" s="250">
        <f t="shared" si="36"/>
        <v>0</v>
      </c>
      <c r="CJ19" s="246"/>
      <c r="CK19" s="241"/>
    </row>
    <row r="20" spans="1:89" s="172" customFormat="1" ht="20.100000000000001" customHeight="1" outlineLevel="1" thickTop="1" thickBot="1" x14ac:dyDescent="0.3">
      <c r="A20" s="169" t="s">
        <v>158</v>
      </c>
      <c r="B20" s="170"/>
      <c r="C20" s="171" t="s">
        <v>68</v>
      </c>
      <c r="D20" s="241"/>
      <c r="E20" s="244"/>
      <c r="F20" s="523"/>
      <c r="G20" s="241"/>
      <c r="H20" s="241"/>
      <c r="I20" s="241"/>
      <c r="J20" s="527"/>
      <c r="K20" s="579">
        <f>SUM(F20:J20)</f>
        <v>0</v>
      </c>
      <c r="L20" s="246"/>
      <c r="M20" s="523"/>
      <c r="N20" s="241"/>
      <c r="O20" s="241"/>
      <c r="P20" s="241"/>
      <c r="Q20" s="527"/>
      <c r="R20" s="579">
        <f>SUM(M20:Q20)</f>
        <v>0</v>
      </c>
      <c r="S20" s="252"/>
      <c r="T20" s="575"/>
      <c r="U20" s="255">
        <f>T20*$T$9</f>
        <v>0</v>
      </c>
      <c r="V20" s="248">
        <f t="shared" si="3"/>
        <v>0</v>
      </c>
      <c r="W20" s="241"/>
      <c r="X20" s="245">
        <f t="shared" si="4"/>
        <v>0</v>
      </c>
      <c r="Y20" s="248">
        <f t="shared" si="5"/>
        <v>0</v>
      </c>
      <c r="Z20" s="241"/>
      <c r="AA20" s="247">
        <f t="shared" si="6"/>
        <v>0</v>
      </c>
      <c r="AB20" s="248">
        <f t="shared" si="37"/>
        <v>0</v>
      </c>
      <c r="AC20" s="241"/>
      <c r="AD20" s="245">
        <f t="shared" si="7"/>
        <v>0</v>
      </c>
      <c r="AE20" s="248">
        <f t="shared" si="8"/>
        <v>0</v>
      </c>
      <c r="AF20" s="241"/>
      <c r="AG20" s="247">
        <f t="shared" si="9"/>
        <v>0</v>
      </c>
      <c r="AH20" s="248">
        <f t="shared" si="10"/>
        <v>0</v>
      </c>
      <c r="AI20" s="250">
        <f t="shared" si="11"/>
        <v>0</v>
      </c>
      <c r="AJ20" s="252"/>
      <c r="AK20" s="575"/>
      <c r="AL20" s="245">
        <f t="shared" si="12"/>
        <v>0</v>
      </c>
      <c r="AM20" s="251">
        <f t="shared" si="13"/>
        <v>0</v>
      </c>
      <c r="AN20" s="241"/>
      <c r="AO20" s="245">
        <f t="shared" si="14"/>
        <v>0</v>
      </c>
      <c r="AP20" s="251">
        <f t="shared" si="15"/>
        <v>0</v>
      </c>
      <c r="AQ20" s="241"/>
      <c r="AR20" s="245">
        <f t="shared" si="16"/>
        <v>0</v>
      </c>
      <c r="AS20" s="251">
        <f t="shared" si="17"/>
        <v>0</v>
      </c>
      <c r="AT20" s="241"/>
      <c r="AU20" s="245">
        <f t="shared" si="18"/>
        <v>0</v>
      </c>
      <c r="AV20" s="251">
        <f t="shared" si="19"/>
        <v>0</v>
      </c>
      <c r="AW20" s="241"/>
      <c r="AX20" s="245">
        <f t="shared" si="20"/>
        <v>0</v>
      </c>
      <c r="AY20" s="251">
        <f t="shared" si="21"/>
        <v>0</v>
      </c>
      <c r="AZ20" s="250">
        <f t="shared" si="39"/>
        <v>0</v>
      </c>
      <c r="BA20" s="252"/>
      <c r="BB20" s="575"/>
      <c r="BC20" s="245">
        <f t="shared" si="23"/>
        <v>0</v>
      </c>
      <c r="BD20" s="251">
        <f t="shared" si="24"/>
        <v>0</v>
      </c>
      <c r="BE20" s="241"/>
      <c r="BF20" s="245">
        <f t="shared" si="25"/>
        <v>0</v>
      </c>
      <c r="BG20" s="251">
        <f t="shared" si="26"/>
        <v>0</v>
      </c>
      <c r="BH20" s="241"/>
      <c r="BI20" s="245">
        <f t="shared" si="27"/>
        <v>0</v>
      </c>
      <c r="BJ20" s="251">
        <f t="shared" si="28"/>
        <v>0</v>
      </c>
      <c r="BK20" s="241"/>
      <c r="BL20" s="245">
        <f t="shared" si="29"/>
        <v>0</v>
      </c>
      <c r="BM20" s="251">
        <f t="shared" si="30"/>
        <v>0</v>
      </c>
      <c r="BN20" s="241"/>
      <c r="BO20" s="245">
        <f t="shared" si="31"/>
        <v>0</v>
      </c>
      <c r="BP20" s="251">
        <f t="shared" si="32"/>
        <v>0</v>
      </c>
      <c r="BQ20" s="250">
        <f t="shared" si="40"/>
        <v>0</v>
      </c>
      <c r="BR20" s="252"/>
      <c r="BS20" s="250">
        <f t="shared" si="38"/>
        <v>0</v>
      </c>
      <c r="BT20" s="252"/>
      <c r="BU20" s="250">
        <f t="shared" si="34"/>
        <v>0</v>
      </c>
      <c r="BV20" s="252"/>
      <c r="BW20" s="575"/>
      <c r="BX20" s="241"/>
      <c r="BY20" s="241"/>
      <c r="BZ20" s="241"/>
      <c r="CA20" s="241"/>
      <c r="CB20" s="241"/>
      <c r="CC20" s="241"/>
      <c r="CD20" s="241"/>
      <c r="CE20" s="241"/>
      <c r="CF20" s="527"/>
      <c r="CG20" s="249">
        <f t="shared" si="35"/>
        <v>0</v>
      </c>
      <c r="CH20" s="252"/>
      <c r="CI20" s="250">
        <f t="shared" si="36"/>
        <v>0</v>
      </c>
      <c r="CJ20" s="246"/>
      <c r="CK20" s="241"/>
    </row>
    <row r="21" spans="1:89" s="154" customFormat="1" ht="35.1" customHeight="1" outlineLevel="1" thickTop="1" thickBot="1" x14ac:dyDescent="0.3">
      <c r="A21" s="151" t="s">
        <v>159</v>
      </c>
      <c r="B21" s="152"/>
      <c r="C21" s="153" t="s">
        <v>171</v>
      </c>
      <c r="D21" s="256">
        <f>SUM(D15:D20)</f>
        <v>0</v>
      </c>
      <c r="E21" s="233"/>
      <c r="F21" s="256">
        <f t="shared" ref="F21:J21" si="41">SUM(F15:F20)</f>
        <v>0</v>
      </c>
      <c r="G21" s="256">
        <f t="shared" si="41"/>
        <v>0</v>
      </c>
      <c r="H21" s="256">
        <f t="shared" si="41"/>
        <v>0</v>
      </c>
      <c r="I21" s="256">
        <f t="shared" si="41"/>
        <v>0</v>
      </c>
      <c r="J21" s="256">
        <f t="shared" si="41"/>
        <v>0</v>
      </c>
      <c r="K21" s="259">
        <f>SUM(K15:K20)</f>
        <v>0</v>
      </c>
      <c r="L21" s="233"/>
      <c r="M21" s="256">
        <f>SUM(M15:M20)</f>
        <v>0</v>
      </c>
      <c r="N21" s="256">
        <f t="shared" ref="N21" si="42">SUM(N15:N20)</f>
        <v>0</v>
      </c>
      <c r="O21" s="256">
        <f t="shared" ref="O21" si="43">SUM(O15:O20)</f>
        <v>0</v>
      </c>
      <c r="P21" s="256">
        <f t="shared" ref="P21" si="44">SUM(P15:P20)</f>
        <v>0</v>
      </c>
      <c r="Q21" s="256">
        <f t="shared" ref="Q21" si="45">SUM(Q15:Q20)</f>
        <v>0</v>
      </c>
      <c r="R21" s="259">
        <f>SUM(R15:R20)</f>
        <v>0</v>
      </c>
      <c r="S21" s="240"/>
      <c r="T21" s="300">
        <f>SUM(T15:T20)</f>
        <v>0</v>
      </c>
      <c r="U21" s="258">
        <f>T21*$T$9</f>
        <v>0</v>
      </c>
      <c r="V21" s="259">
        <f t="shared" si="3"/>
        <v>0</v>
      </c>
      <c r="W21" s="256">
        <f>SUM(W15:W20)</f>
        <v>0</v>
      </c>
      <c r="X21" s="259">
        <f t="shared" si="4"/>
        <v>0</v>
      </c>
      <c r="Y21" s="259">
        <f t="shared" si="5"/>
        <v>0</v>
      </c>
      <c r="Z21" s="256">
        <f>SUM(Z15:Z20)</f>
        <v>0</v>
      </c>
      <c r="AA21" s="259">
        <f t="shared" si="6"/>
        <v>0</v>
      </c>
      <c r="AB21" s="259">
        <f t="shared" si="37"/>
        <v>0</v>
      </c>
      <c r="AC21" s="256">
        <f>SUM(AC15:AC20)</f>
        <v>0</v>
      </c>
      <c r="AD21" s="259">
        <f t="shared" si="7"/>
        <v>0</v>
      </c>
      <c r="AE21" s="259">
        <f t="shared" si="8"/>
        <v>0</v>
      </c>
      <c r="AF21" s="256">
        <f>SUM(AF15:AF20)</f>
        <v>0</v>
      </c>
      <c r="AG21" s="259">
        <f t="shared" si="9"/>
        <v>0</v>
      </c>
      <c r="AH21" s="257">
        <f t="shared" si="10"/>
        <v>0</v>
      </c>
      <c r="AI21" s="259">
        <f t="shared" si="11"/>
        <v>0</v>
      </c>
      <c r="AJ21" s="240"/>
      <c r="AK21" s="300">
        <f>SUM(AK15:AK20)</f>
        <v>0</v>
      </c>
      <c r="AL21" s="259">
        <f t="shared" si="12"/>
        <v>0</v>
      </c>
      <c r="AM21" s="259">
        <f t="shared" si="13"/>
        <v>0</v>
      </c>
      <c r="AN21" s="256">
        <f>SUM(AN15:AN20)</f>
        <v>0</v>
      </c>
      <c r="AO21" s="259">
        <f t="shared" si="14"/>
        <v>0</v>
      </c>
      <c r="AP21" s="259">
        <f t="shared" si="15"/>
        <v>0</v>
      </c>
      <c r="AQ21" s="256">
        <f>SUM(AQ15:AQ20)</f>
        <v>0</v>
      </c>
      <c r="AR21" s="259">
        <f t="shared" si="16"/>
        <v>0</v>
      </c>
      <c r="AS21" s="259">
        <f t="shared" si="17"/>
        <v>0</v>
      </c>
      <c r="AT21" s="256">
        <f>SUM(AT15:AT20)</f>
        <v>0</v>
      </c>
      <c r="AU21" s="259">
        <f t="shared" si="18"/>
        <v>0</v>
      </c>
      <c r="AV21" s="259">
        <f>AU21</f>
        <v>0</v>
      </c>
      <c r="AW21" s="256">
        <f>SUM(AW15:AW20)</f>
        <v>0</v>
      </c>
      <c r="AX21" s="259">
        <f t="shared" si="20"/>
        <v>0</v>
      </c>
      <c r="AY21" s="257">
        <f t="shared" si="21"/>
        <v>0</v>
      </c>
      <c r="AZ21" s="259">
        <f t="shared" si="39"/>
        <v>0</v>
      </c>
      <c r="BA21" s="240"/>
      <c r="BB21" s="300">
        <f>SUM(BB15:BB20)</f>
        <v>0</v>
      </c>
      <c r="BC21" s="259">
        <f t="shared" si="23"/>
        <v>0</v>
      </c>
      <c r="BD21" s="259">
        <f t="shared" si="24"/>
        <v>0</v>
      </c>
      <c r="BE21" s="256">
        <f>SUM(BE15:BE20)</f>
        <v>0</v>
      </c>
      <c r="BF21" s="259">
        <f t="shared" si="25"/>
        <v>0</v>
      </c>
      <c r="BG21" s="259">
        <f t="shared" si="26"/>
        <v>0</v>
      </c>
      <c r="BH21" s="256">
        <f>SUM(BH15:BH20)</f>
        <v>0</v>
      </c>
      <c r="BI21" s="259">
        <f t="shared" si="27"/>
        <v>0</v>
      </c>
      <c r="BJ21" s="259">
        <f t="shared" si="28"/>
        <v>0</v>
      </c>
      <c r="BK21" s="256">
        <f>SUM(BK15:BK20)</f>
        <v>0</v>
      </c>
      <c r="BL21" s="259">
        <f t="shared" si="29"/>
        <v>0</v>
      </c>
      <c r="BM21" s="259">
        <f t="shared" si="30"/>
        <v>0</v>
      </c>
      <c r="BN21" s="256">
        <f>SUM(BN15:BN20)</f>
        <v>0</v>
      </c>
      <c r="BO21" s="259">
        <f t="shared" si="31"/>
        <v>0</v>
      </c>
      <c r="BP21" s="257">
        <f t="shared" si="32"/>
        <v>0</v>
      </c>
      <c r="BQ21" s="259">
        <f>BD21+BG21+BJ21+BM21+BP21</f>
        <v>0</v>
      </c>
      <c r="BR21" s="240"/>
      <c r="BS21" s="259">
        <f t="shared" si="38"/>
        <v>0</v>
      </c>
      <c r="BT21" s="240"/>
      <c r="BU21" s="259">
        <f t="shared" si="34"/>
        <v>0</v>
      </c>
      <c r="BV21" s="240"/>
      <c r="BW21" s="300">
        <f>SUM(BW15:BW20)</f>
        <v>0</v>
      </c>
      <c r="BX21" s="256">
        <f>SUM(BX15:BX20)</f>
        <v>0</v>
      </c>
      <c r="BY21" s="256">
        <f>SUM(BY15:BY20)</f>
        <v>0</v>
      </c>
      <c r="BZ21" s="256">
        <f t="shared" ref="BZ21:CD21" si="46">SUM(BZ15:BZ20)</f>
        <v>0</v>
      </c>
      <c r="CA21" s="256">
        <f t="shared" si="46"/>
        <v>0</v>
      </c>
      <c r="CB21" s="256">
        <f>SUM(CB15:CB20)</f>
        <v>0</v>
      </c>
      <c r="CC21" s="256">
        <f t="shared" si="46"/>
        <v>0</v>
      </c>
      <c r="CD21" s="256">
        <f t="shared" si="46"/>
        <v>0</v>
      </c>
      <c r="CE21" s="256">
        <f>SUM(CE15:CE20)</f>
        <v>0</v>
      </c>
      <c r="CF21" s="256">
        <f>SUM(CF15:CF20)</f>
        <v>0</v>
      </c>
      <c r="CG21" s="259">
        <f t="shared" si="35"/>
        <v>0</v>
      </c>
      <c r="CH21" s="240"/>
      <c r="CI21" s="259">
        <f t="shared" si="36"/>
        <v>0</v>
      </c>
      <c r="CJ21" s="233"/>
      <c r="CK21" s="261"/>
    </row>
    <row r="22" spans="1:89" s="172" customFormat="1" ht="20.100000000000001" customHeight="1" thickTop="1" thickBot="1" x14ac:dyDescent="0.3">
      <c r="A22" s="169" t="s">
        <v>160</v>
      </c>
      <c r="B22" s="170"/>
      <c r="C22" s="171" t="s">
        <v>172</v>
      </c>
      <c r="D22" s="241"/>
      <c r="E22" s="244"/>
      <c r="F22" s="523"/>
      <c r="G22" s="241"/>
      <c r="H22" s="241"/>
      <c r="I22" s="241"/>
      <c r="J22" s="527"/>
      <c r="K22" s="250">
        <f>SUM(F22:J22)</f>
        <v>0</v>
      </c>
      <c r="L22" s="246"/>
      <c r="M22" s="523"/>
      <c r="N22" s="241"/>
      <c r="O22" s="241"/>
      <c r="P22" s="241"/>
      <c r="Q22" s="527"/>
      <c r="R22" s="250">
        <f>SUM(M22:Q22)</f>
        <v>0</v>
      </c>
      <c r="S22" s="252"/>
      <c r="T22" s="575"/>
      <c r="U22" s="255">
        <f t="shared" si="2"/>
        <v>0</v>
      </c>
      <c r="V22" s="248">
        <f t="shared" si="3"/>
        <v>0</v>
      </c>
      <c r="W22" s="241"/>
      <c r="X22" s="245">
        <f>W22*$W$9</f>
        <v>0</v>
      </c>
      <c r="Y22" s="248">
        <f t="shared" si="5"/>
        <v>0</v>
      </c>
      <c r="Z22" s="241"/>
      <c r="AA22" s="247">
        <f t="shared" si="6"/>
        <v>0</v>
      </c>
      <c r="AB22" s="248">
        <f t="shared" si="37"/>
        <v>0</v>
      </c>
      <c r="AC22" s="241"/>
      <c r="AD22" s="245">
        <f t="shared" si="7"/>
        <v>0</v>
      </c>
      <c r="AE22" s="248">
        <f t="shared" si="8"/>
        <v>0</v>
      </c>
      <c r="AF22" s="241"/>
      <c r="AG22" s="247">
        <f t="shared" si="9"/>
        <v>0</v>
      </c>
      <c r="AH22" s="248">
        <f t="shared" si="10"/>
        <v>0</v>
      </c>
      <c r="AI22" s="250">
        <f t="shared" si="11"/>
        <v>0</v>
      </c>
      <c r="AJ22" s="252"/>
      <c r="AK22" s="575"/>
      <c r="AL22" s="245">
        <f t="shared" si="12"/>
        <v>0</v>
      </c>
      <c r="AM22" s="251">
        <f t="shared" si="13"/>
        <v>0</v>
      </c>
      <c r="AN22" s="241"/>
      <c r="AO22" s="245">
        <f t="shared" si="14"/>
        <v>0</v>
      </c>
      <c r="AP22" s="251">
        <f t="shared" si="15"/>
        <v>0</v>
      </c>
      <c r="AQ22" s="241"/>
      <c r="AR22" s="245">
        <f t="shared" si="16"/>
        <v>0</v>
      </c>
      <c r="AS22" s="251">
        <f t="shared" si="17"/>
        <v>0</v>
      </c>
      <c r="AT22" s="241"/>
      <c r="AU22" s="245">
        <f t="shared" si="18"/>
        <v>0</v>
      </c>
      <c r="AV22" s="251">
        <f t="shared" si="19"/>
        <v>0</v>
      </c>
      <c r="AW22" s="241"/>
      <c r="AX22" s="245">
        <f t="shared" si="20"/>
        <v>0</v>
      </c>
      <c r="AY22" s="251">
        <f t="shared" si="21"/>
        <v>0</v>
      </c>
      <c r="AZ22" s="250">
        <f t="shared" si="39"/>
        <v>0</v>
      </c>
      <c r="BA22" s="252"/>
      <c r="BB22" s="575"/>
      <c r="BC22" s="245">
        <f t="shared" si="23"/>
        <v>0</v>
      </c>
      <c r="BD22" s="251">
        <f t="shared" si="24"/>
        <v>0</v>
      </c>
      <c r="BE22" s="241"/>
      <c r="BF22" s="245">
        <f t="shared" si="25"/>
        <v>0</v>
      </c>
      <c r="BG22" s="251">
        <f t="shared" si="26"/>
        <v>0</v>
      </c>
      <c r="BH22" s="241"/>
      <c r="BI22" s="245">
        <f t="shared" si="27"/>
        <v>0</v>
      </c>
      <c r="BJ22" s="251">
        <f t="shared" si="28"/>
        <v>0</v>
      </c>
      <c r="BK22" s="241"/>
      <c r="BL22" s="245">
        <f t="shared" si="29"/>
        <v>0</v>
      </c>
      <c r="BM22" s="251">
        <f t="shared" si="30"/>
        <v>0</v>
      </c>
      <c r="BN22" s="241"/>
      <c r="BO22" s="245">
        <f t="shared" si="31"/>
        <v>0</v>
      </c>
      <c r="BP22" s="251">
        <f t="shared" si="32"/>
        <v>0</v>
      </c>
      <c r="BQ22" s="250">
        <f t="shared" si="40"/>
        <v>0</v>
      </c>
      <c r="BR22" s="252"/>
      <c r="BS22" s="250">
        <f t="shared" si="38"/>
        <v>0</v>
      </c>
      <c r="BT22" s="252"/>
      <c r="BU22" s="250">
        <f t="shared" si="34"/>
        <v>0</v>
      </c>
      <c r="BV22" s="252"/>
      <c r="BW22" s="575"/>
      <c r="BX22" s="241"/>
      <c r="BY22" s="241"/>
      <c r="BZ22" s="241"/>
      <c r="CA22" s="241"/>
      <c r="CB22" s="241"/>
      <c r="CC22" s="241"/>
      <c r="CD22" s="241"/>
      <c r="CE22" s="241"/>
      <c r="CF22" s="527"/>
      <c r="CG22" s="249">
        <f t="shared" si="35"/>
        <v>0</v>
      </c>
      <c r="CH22" s="252"/>
      <c r="CI22" s="250">
        <f t="shared" si="36"/>
        <v>0</v>
      </c>
      <c r="CJ22" s="246"/>
      <c r="CK22" s="241"/>
    </row>
    <row r="23" spans="1:89" s="172" customFormat="1" ht="35.1" customHeight="1" thickTop="1" thickBot="1" x14ac:dyDescent="0.3">
      <c r="A23" s="169" t="s">
        <v>161</v>
      </c>
      <c r="B23" s="170"/>
      <c r="C23" s="171" t="s">
        <v>33</v>
      </c>
      <c r="D23" s="241"/>
      <c r="E23" s="244"/>
      <c r="F23" s="523"/>
      <c r="G23" s="241"/>
      <c r="H23" s="241"/>
      <c r="I23" s="241"/>
      <c r="J23" s="527"/>
      <c r="K23" s="250">
        <f t="shared" ref="K23:K26" si="47">SUM(F23:J23)</f>
        <v>0</v>
      </c>
      <c r="L23" s="246"/>
      <c r="M23" s="523"/>
      <c r="N23" s="241"/>
      <c r="O23" s="241"/>
      <c r="P23" s="241"/>
      <c r="Q23" s="527"/>
      <c r="R23" s="250">
        <f t="shared" ref="R23:R26" si="48">SUM(M23:Q23)</f>
        <v>0</v>
      </c>
      <c r="S23" s="252"/>
      <c r="T23" s="575"/>
      <c r="U23" s="255">
        <f t="shared" si="2"/>
        <v>0</v>
      </c>
      <c r="V23" s="248">
        <f t="shared" si="3"/>
        <v>0</v>
      </c>
      <c r="W23" s="241"/>
      <c r="X23" s="247">
        <f t="shared" si="4"/>
        <v>0</v>
      </c>
      <c r="Y23" s="248">
        <f t="shared" si="5"/>
        <v>0</v>
      </c>
      <c r="Z23" s="241"/>
      <c r="AA23" s="247">
        <f t="shared" si="6"/>
        <v>0</v>
      </c>
      <c r="AB23" s="248">
        <f t="shared" si="37"/>
        <v>0</v>
      </c>
      <c r="AC23" s="241"/>
      <c r="AD23" s="245">
        <f t="shared" si="7"/>
        <v>0</v>
      </c>
      <c r="AE23" s="248">
        <f t="shared" si="8"/>
        <v>0</v>
      </c>
      <c r="AF23" s="241"/>
      <c r="AG23" s="247">
        <f t="shared" si="9"/>
        <v>0</v>
      </c>
      <c r="AH23" s="248">
        <f t="shared" si="10"/>
        <v>0</v>
      </c>
      <c r="AI23" s="250">
        <f t="shared" si="11"/>
        <v>0</v>
      </c>
      <c r="AJ23" s="252"/>
      <c r="AK23" s="575"/>
      <c r="AL23" s="245">
        <f t="shared" si="12"/>
        <v>0</v>
      </c>
      <c r="AM23" s="251">
        <f t="shared" si="13"/>
        <v>0</v>
      </c>
      <c r="AN23" s="241"/>
      <c r="AO23" s="245">
        <f t="shared" si="14"/>
        <v>0</v>
      </c>
      <c r="AP23" s="251">
        <f t="shared" si="15"/>
        <v>0</v>
      </c>
      <c r="AQ23" s="241"/>
      <c r="AR23" s="245">
        <f t="shared" si="16"/>
        <v>0</v>
      </c>
      <c r="AS23" s="251">
        <f t="shared" si="17"/>
        <v>0</v>
      </c>
      <c r="AT23" s="241"/>
      <c r="AU23" s="245">
        <f t="shared" si="18"/>
        <v>0</v>
      </c>
      <c r="AV23" s="251">
        <f t="shared" si="19"/>
        <v>0</v>
      </c>
      <c r="AW23" s="241"/>
      <c r="AX23" s="245">
        <f t="shared" si="20"/>
        <v>0</v>
      </c>
      <c r="AY23" s="251">
        <f t="shared" si="21"/>
        <v>0</v>
      </c>
      <c r="AZ23" s="250">
        <f t="shared" si="39"/>
        <v>0</v>
      </c>
      <c r="BA23" s="252"/>
      <c r="BB23" s="575"/>
      <c r="BC23" s="245">
        <f t="shared" si="23"/>
        <v>0</v>
      </c>
      <c r="BD23" s="251">
        <f t="shared" si="24"/>
        <v>0</v>
      </c>
      <c r="BE23" s="241"/>
      <c r="BF23" s="245">
        <f t="shared" si="25"/>
        <v>0</v>
      </c>
      <c r="BG23" s="251">
        <f t="shared" si="26"/>
        <v>0</v>
      </c>
      <c r="BH23" s="241"/>
      <c r="BI23" s="245">
        <f t="shared" si="27"/>
        <v>0</v>
      </c>
      <c r="BJ23" s="251">
        <f t="shared" si="28"/>
        <v>0</v>
      </c>
      <c r="BK23" s="241"/>
      <c r="BL23" s="245">
        <f t="shared" si="29"/>
        <v>0</v>
      </c>
      <c r="BM23" s="251">
        <f t="shared" si="30"/>
        <v>0</v>
      </c>
      <c r="BN23" s="241"/>
      <c r="BO23" s="245">
        <f t="shared" si="31"/>
        <v>0</v>
      </c>
      <c r="BP23" s="251">
        <f t="shared" si="32"/>
        <v>0</v>
      </c>
      <c r="BQ23" s="250">
        <f t="shared" si="40"/>
        <v>0</v>
      </c>
      <c r="BR23" s="252"/>
      <c r="BS23" s="250">
        <f t="shared" si="38"/>
        <v>0</v>
      </c>
      <c r="BT23" s="252"/>
      <c r="BU23" s="250">
        <f t="shared" si="34"/>
        <v>0</v>
      </c>
      <c r="BV23" s="252"/>
      <c r="BW23" s="575"/>
      <c r="BX23" s="241"/>
      <c r="BY23" s="241"/>
      <c r="BZ23" s="241"/>
      <c r="CA23" s="241"/>
      <c r="CB23" s="241"/>
      <c r="CC23" s="241"/>
      <c r="CD23" s="241"/>
      <c r="CE23" s="241"/>
      <c r="CF23" s="527"/>
      <c r="CG23" s="249">
        <f t="shared" si="35"/>
        <v>0</v>
      </c>
      <c r="CH23" s="252"/>
      <c r="CI23" s="250">
        <f t="shared" si="36"/>
        <v>0</v>
      </c>
      <c r="CJ23" s="246"/>
      <c r="CK23" s="241"/>
    </row>
    <row r="24" spans="1:89" s="172" customFormat="1" ht="35.1" customHeight="1" thickTop="1" thickBot="1" x14ac:dyDescent="0.3">
      <c r="A24" s="169" t="s">
        <v>162</v>
      </c>
      <c r="B24" s="170"/>
      <c r="C24" s="171" t="s">
        <v>179</v>
      </c>
      <c r="D24" s="241"/>
      <c r="E24" s="244"/>
      <c r="F24" s="523"/>
      <c r="G24" s="241"/>
      <c r="H24" s="241"/>
      <c r="I24" s="241"/>
      <c r="J24" s="527"/>
      <c r="K24" s="250">
        <f t="shared" si="47"/>
        <v>0</v>
      </c>
      <c r="L24" s="246"/>
      <c r="M24" s="523"/>
      <c r="N24" s="241"/>
      <c r="O24" s="241"/>
      <c r="P24" s="241"/>
      <c r="Q24" s="527"/>
      <c r="R24" s="250">
        <f t="shared" si="48"/>
        <v>0</v>
      </c>
      <c r="S24" s="252"/>
      <c r="T24" s="575"/>
      <c r="U24" s="255">
        <f>T24*$T$9</f>
        <v>0</v>
      </c>
      <c r="V24" s="248">
        <f t="shared" si="3"/>
        <v>0</v>
      </c>
      <c r="W24" s="241"/>
      <c r="X24" s="247">
        <f t="shared" si="4"/>
        <v>0</v>
      </c>
      <c r="Y24" s="248">
        <f t="shared" si="5"/>
        <v>0</v>
      </c>
      <c r="Z24" s="241"/>
      <c r="AA24" s="247">
        <f t="shared" si="6"/>
        <v>0</v>
      </c>
      <c r="AB24" s="248">
        <f t="shared" si="37"/>
        <v>0</v>
      </c>
      <c r="AC24" s="241"/>
      <c r="AD24" s="245">
        <f t="shared" si="7"/>
        <v>0</v>
      </c>
      <c r="AE24" s="248">
        <f t="shared" si="8"/>
        <v>0</v>
      </c>
      <c r="AF24" s="241"/>
      <c r="AG24" s="247">
        <f t="shared" si="9"/>
        <v>0</v>
      </c>
      <c r="AH24" s="248">
        <f t="shared" si="10"/>
        <v>0</v>
      </c>
      <c r="AI24" s="250">
        <f t="shared" si="11"/>
        <v>0</v>
      </c>
      <c r="AJ24" s="252"/>
      <c r="AK24" s="575"/>
      <c r="AL24" s="245">
        <f t="shared" si="12"/>
        <v>0</v>
      </c>
      <c r="AM24" s="251">
        <f t="shared" si="13"/>
        <v>0</v>
      </c>
      <c r="AN24" s="241"/>
      <c r="AO24" s="245">
        <f>AN24*$AN$9</f>
        <v>0</v>
      </c>
      <c r="AP24" s="251">
        <f t="shared" si="15"/>
        <v>0</v>
      </c>
      <c r="AQ24" s="241"/>
      <c r="AR24" s="245">
        <f t="shared" si="16"/>
        <v>0</v>
      </c>
      <c r="AS24" s="251">
        <f t="shared" si="17"/>
        <v>0</v>
      </c>
      <c r="AT24" s="241"/>
      <c r="AU24" s="245">
        <f t="shared" si="18"/>
        <v>0</v>
      </c>
      <c r="AV24" s="251">
        <f t="shared" si="19"/>
        <v>0</v>
      </c>
      <c r="AW24" s="241"/>
      <c r="AX24" s="245">
        <f t="shared" si="20"/>
        <v>0</v>
      </c>
      <c r="AY24" s="251">
        <f t="shared" si="21"/>
        <v>0</v>
      </c>
      <c r="AZ24" s="250">
        <f t="shared" si="39"/>
        <v>0</v>
      </c>
      <c r="BA24" s="252"/>
      <c r="BB24" s="575"/>
      <c r="BC24" s="245">
        <f t="shared" si="23"/>
        <v>0</v>
      </c>
      <c r="BD24" s="251">
        <f t="shared" si="24"/>
        <v>0</v>
      </c>
      <c r="BE24" s="241"/>
      <c r="BF24" s="245">
        <f t="shared" si="25"/>
        <v>0</v>
      </c>
      <c r="BG24" s="251">
        <f t="shared" si="26"/>
        <v>0</v>
      </c>
      <c r="BH24" s="241"/>
      <c r="BI24" s="245">
        <f t="shared" si="27"/>
        <v>0</v>
      </c>
      <c r="BJ24" s="251">
        <f t="shared" si="28"/>
        <v>0</v>
      </c>
      <c r="BK24" s="241"/>
      <c r="BL24" s="245">
        <f t="shared" si="29"/>
        <v>0</v>
      </c>
      <c r="BM24" s="251">
        <f t="shared" si="30"/>
        <v>0</v>
      </c>
      <c r="BN24" s="241"/>
      <c r="BO24" s="245">
        <f t="shared" si="31"/>
        <v>0</v>
      </c>
      <c r="BP24" s="251">
        <f t="shared" si="32"/>
        <v>0</v>
      </c>
      <c r="BQ24" s="250">
        <f t="shared" si="40"/>
        <v>0</v>
      </c>
      <c r="BR24" s="252"/>
      <c r="BS24" s="250">
        <f t="shared" si="38"/>
        <v>0</v>
      </c>
      <c r="BT24" s="252"/>
      <c r="BU24" s="250">
        <f t="shared" si="34"/>
        <v>0</v>
      </c>
      <c r="BV24" s="252"/>
      <c r="BW24" s="575"/>
      <c r="BX24" s="241"/>
      <c r="BY24" s="241"/>
      <c r="BZ24" s="241"/>
      <c r="CA24" s="241"/>
      <c r="CB24" s="241"/>
      <c r="CC24" s="241"/>
      <c r="CD24" s="241"/>
      <c r="CE24" s="241"/>
      <c r="CF24" s="527"/>
      <c r="CG24" s="249">
        <f t="shared" si="35"/>
        <v>0</v>
      </c>
      <c r="CH24" s="252"/>
      <c r="CI24" s="250">
        <f t="shared" si="36"/>
        <v>0</v>
      </c>
      <c r="CJ24" s="246"/>
      <c r="CK24" s="241"/>
    </row>
    <row r="25" spans="1:89" s="172" customFormat="1" ht="20.100000000000001" customHeight="1" outlineLevel="1" thickTop="1" thickBot="1" x14ac:dyDescent="0.3">
      <c r="A25" s="169" t="s">
        <v>163</v>
      </c>
      <c r="B25" s="170"/>
      <c r="C25" s="171" t="s">
        <v>173</v>
      </c>
      <c r="D25" s="241"/>
      <c r="E25" s="244"/>
      <c r="F25" s="523"/>
      <c r="G25" s="241"/>
      <c r="H25" s="241"/>
      <c r="I25" s="241"/>
      <c r="J25" s="527"/>
      <c r="K25" s="250">
        <f t="shared" si="47"/>
        <v>0</v>
      </c>
      <c r="L25" s="246"/>
      <c r="M25" s="523"/>
      <c r="N25" s="241"/>
      <c r="O25" s="241"/>
      <c r="P25" s="241"/>
      <c r="Q25" s="527"/>
      <c r="R25" s="250">
        <f t="shared" si="48"/>
        <v>0</v>
      </c>
      <c r="S25" s="252"/>
      <c r="T25" s="575"/>
      <c r="U25" s="255">
        <f t="shared" si="2"/>
        <v>0</v>
      </c>
      <c r="V25" s="248">
        <f t="shared" si="3"/>
        <v>0</v>
      </c>
      <c r="W25" s="241"/>
      <c r="X25" s="247">
        <f t="shared" si="4"/>
        <v>0</v>
      </c>
      <c r="Y25" s="248">
        <f t="shared" si="5"/>
        <v>0</v>
      </c>
      <c r="Z25" s="241"/>
      <c r="AA25" s="247">
        <f t="shared" si="6"/>
        <v>0</v>
      </c>
      <c r="AB25" s="248">
        <f t="shared" si="37"/>
        <v>0</v>
      </c>
      <c r="AC25" s="241"/>
      <c r="AD25" s="245">
        <f t="shared" si="7"/>
        <v>0</v>
      </c>
      <c r="AE25" s="248">
        <f t="shared" si="8"/>
        <v>0</v>
      </c>
      <c r="AF25" s="241"/>
      <c r="AG25" s="247">
        <f t="shared" si="9"/>
        <v>0</v>
      </c>
      <c r="AH25" s="248">
        <f t="shared" si="10"/>
        <v>0</v>
      </c>
      <c r="AI25" s="250">
        <f t="shared" si="11"/>
        <v>0</v>
      </c>
      <c r="AJ25" s="252"/>
      <c r="AK25" s="575"/>
      <c r="AL25" s="245">
        <f t="shared" si="12"/>
        <v>0</v>
      </c>
      <c r="AM25" s="251">
        <f t="shared" si="13"/>
        <v>0</v>
      </c>
      <c r="AN25" s="241"/>
      <c r="AO25" s="245">
        <f t="shared" si="14"/>
        <v>0</v>
      </c>
      <c r="AP25" s="251">
        <f t="shared" si="15"/>
        <v>0</v>
      </c>
      <c r="AQ25" s="241"/>
      <c r="AR25" s="245">
        <f t="shared" si="16"/>
        <v>0</v>
      </c>
      <c r="AS25" s="251">
        <f t="shared" si="17"/>
        <v>0</v>
      </c>
      <c r="AT25" s="241"/>
      <c r="AU25" s="245">
        <f t="shared" si="18"/>
        <v>0</v>
      </c>
      <c r="AV25" s="251">
        <f t="shared" si="19"/>
        <v>0</v>
      </c>
      <c r="AW25" s="241"/>
      <c r="AX25" s="245">
        <f t="shared" si="20"/>
        <v>0</v>
      </c>
      <c r="AY25" s="251">
        <f t="shared" si="21"/>
        <v>0</v>
      </c>
      <c r="AZ25" s="250">
        <f t="shared" si="39"/>
        <v>0</v>
      </c>
      <c r="BA25" s="252"/>
      <c r="BB25" s="575"/>
      <c r="BC25" s="245">
        <f t="shared" si="23"/>
        <v>0</v>
      </c>
      <c r="BD25" s="251">
        <f t="shared" si="24"/>
        <v>0</v>
      </c>
      <c r="BE25" s="241"/>
      <c r="BF25" s="245">
        <f t="shared" si="25"/>
        <v>0</v>
      </c>
      <c r="BG25" s="251">
        <f t="shared" si="26"/>
        <v>0</v>
      </c>
      <c r="BH25" s="241"/>
      <c r="BI25" s="245">
        <f t="shared" si="27"/>
        <v>0</v>
      </c>
      <c r="BJ25" s="251">
        <f t="shared" si="28"/>
        <v>0</v>
      </c>
      <c r="BK25" s="241"/>
      <c r="BL25" s="245">
        <f t="shared" si="29"/>
        <v>0</v>
      </c>
      <c r="BM25" s="251">
        <f t="shared" si="30"/>
        <v>0</v>
      </c>
      <c r="BN25" s="241"/>
      <c r="BO25" s="245">
        <f t="shared" si="31"/>
        <v>0</v>
      </c>
      <c r="BP25" s="251">
        <f t="shared" si="32"/>
        <v>0</v>
      </c>
      <c r="BQ25" s="250">
        <f t="shared" si="40"/>
        <v>0</v>
      </c>
      <c r="BR25" s="252"/>
      <c r="BS25" s="250">
        <f t="shared" si="38"/>
        <v>0</v>
      </c>
      <c r="BT25" s="252"/>
      <c r="BU25" s="250">
        <f t="shared" si="34"/>
        <v>0</v>
      </c>
      <c r="BV25" s="252"/>
      <c r="BW25" s="575"/>
      <c r="BX25" s="241"/>
      <c r="BY25" s="241"/>
      <c r="BZ25" s="241"/>
      <c r="CA25" s="241"/>
      <c r="CB25" s="241"/>
      <c r="CC25" s="241"/>
      <c r="CD25" s="241"/>
      <c r="CE25" s="241"/>
      <c r="CF25" s="527"/>
      <c r="CG25" s="249">
        <f t="shared" si="35"/>
        <v>0</v>
      </c>
      <c r="CH25" s="252"/>
      <c r="CI25" s="250">
        <f t="shared" si="36"/>
        <v>0</v>
      </c>
      <c r="CJ25" s="246"/>
      <c r="CK25" s="241"/>
    </row>
    <row r="26" spans="1:89" s="172" customFormat="1" ht="20.100000000000001" customHeight="1" outlineLevel="1" thickTop="1" thickBot="1" x14ac:dyDescent="0.3">
      <c r="A26" s="169" t="s">
        <v>164</v>
      </c>
      <c r="B26" s="170"/>
      <c r="C26" s="171" t="s">
        <v>69</v>
      </c>
      <c r="D26" s="241"/>
      <c r="E26" s="244"/>
      <c r="F26" s="523"/>
      <c r="G26" s="241"/>
      <c r="H26" s="241"/>
      <c r="I26" s="241"/>
      <c r="J26" s="527"/>
      <c r="K26" s="250">
        <f t="shared" si="47"/>
        <v>0</v>
      </c>
      <c r="L26" s="246"/>
      <c r="M26" s="523"/>
      <c r="N26" s="241"/>
      <c r="O26" s="241"/>
      <c r="P26" s="241"/>
      <c r="Q26" s="527"/>
      <c r="R26" s="250">
        <f t="shared" si="48"/>
        <v>0</v>
      </c>
      <c r="S26" s="252"/>
      <c r="T26" s="575"/>
      <c r="U26" s="255">
        <f t="shared" si="2"/>
        <v>0</v>
      </c>
      <c r="V26" s="248">
        <f t="shared" si="3"/>
        <v>0</v>
      </c>
      <c r="W26" s="241"/>
      <c r="X26" s="247">
        <f t="shared" si="4"/>
        <v>0</v>
      </c>
      <c r="Y26" s="248">
        <f t="shared" si="5"/>
        <v>0</v>
      </c>
      <c r="Z26" s="241"/>
      <c r="AA26" s="247">
        <f t="shared" si="6"/>
        <v>0</v>
      </c>
      <c r="AB26" s="248">
        <f t="shared" si="37"/>
        <v>0</v>
      </c>
      <c r="AC26" s="241"/>
      <c r="AD26" s="245">
        <f t="shared" si="7"/>
        <v>0</v>
      </c>
      <c r="AE26" s="248">
        <f t="shared" si="8"/>
        <v>0</v>
      </c>
      <c r="AF26" s="241"/>
      <c r="AG26" s="247">
        <f t="shared" si="9"/>
        <v>0</v>
      </c>
      <c r="AH26" s="248">
        <f t="shared" si="10"/>
        <v>0</v>
      </c>
      <c r="AI26" s="250">
        <f t="shared" si="11"/>
        <v>0</v>
      </c>
      <c r="AJ26" s="252"/>
      <c r="AK26" s="575"/>
      <c r="AL26" s="245">
        <f t="shared" si="12"/>
        <v>0</v>
      </c>
      <c r="AM26" s="251">
        <f t="shared" si="13"/>
        <v>0</v>
      </c>
      <c r="AN26" s="241"/>
      <c r="AO26" s="245">
        <f t="shared" si="14"/>
        <v>0</v>
      </c>
      <c r="AP26" s="251">
        <f t="shared" si="15"/>
        <v>0</v>
      </c>
      <c r="AQ26" s="241"/>
      <c r="AR26" s="245">
        <f t="shared" si="16"/>
        <v>0</v>
      </c>
      <c r="AS26" s="251">
        <f t="shared" si="17"/>
        <v>0</v>
      </c>
      <c r="AT26" s="241"/>
      <c r="AU26" s="245">
        <f t="shared" si="18"/>
        <v>0</v>
      </c>
      <c r="AV26" s="251">
        <f t="shared" si="19"/>
        <v>0</v>
      </c>
      <c r="AW26" s="241"/>
      <c r="AX26" s="245">
        <f t="shared" si="20"/>
        <v>0</v>
      </c>
      <c r="AY26" s="251">
        <f t="shared" si="21"/>
        <v>0</v>
      </c>
      <c r="AZ26" s="250">
        <f t="shared" si="39"/>
        <v>0</v>
      </c>
      <c r="BA26" s="252"/>
      <c r="BB26" s="575"/>
      <c r="BC26" s="245">
        <f t="shared" si="23"/>
        <v>0</v>
      </c>
      <c r="BD26" s="251">
        <f t="shared" si="24"/>
        <v>0</v>
      </c>
      <c r="BE26" s="241"/>
      <c r="BF26" s="245">
        <f t="shared" si="25"/>
        <v>0</v>
      </c>
      <c r="BG26" s="251">
        <f t="shared" si="26"/>
        <v>0</v>
      </c>
      <c r="BH26" s="241"/>
      <c r="BI26" s="245">
        <f t="shared" si="27"/>
        <v>0</v>
      </c>
      <c r="BJ26" s="251">
        <f t="shared" si="28"/>
        <v>0</v>
      </c>
      <c r="BK26" s="241"/>
      <c r="BL26" s="245">
        <f t="shared" si="29"/>
        <v>0</v>
      </c>
      <c r="BM26" s="251">
        <f t="shared" si="30"/>
        <v>0</v>
      </c>
      <c r="BN26" s="241"/>
      <c r="BO26" s="245">
        <f t="shared" si="31"/>
        <v>0</v>
      </c>
      <c r="BP26" s="251">
        <f t="shared" si="32"/>
        <v>0</v>
      </c>
      <c r="BQ26" s="250">
        <f t="shared" si="40"/>
        <v>0</v>
      </c>
      <c r="BR26" s="252"/>
      <c r="BS26" s="250">
        <f t="shared" si="38"/>
        <v>0</v>
      </c>
      <c r="BT26" s="252"/>
      <c r="BU26" s="250">
        <f t="shared" si="34"/>
        <v>0</v>
      </c>
      <c r="BV26" s="252"/>
      <c r="BW26" s="575"/>
      <c r="BX26" s="241"/>
      <c r="BY26" s="241"/>
      <c r="BZ26" s="241"/>
      <c r="CA26" s="241"/>
      <c r="CB26" s="241"/>
      <c r="CC26" s="241"/>
      <c r="CD26" s="241"/>
      <c r="CE26" s="241"/>
      <c r="CF26" s="527"/>
      <c r="CG26" s="249">
        <f t="shared" si="35"/>
        <v>0</v>
      </c>
      <c r="CH26" s="252"/>
      <c r="CI26" s="250">
        <f t="shared" si="36"/>
        <v>0</v>
      </c>
      <c r="CJ26" s="246"/>
      <c r="CK26" s="241"/>
    </row>
    <row r="27" spans="1:89" s="154" customFormat="1" ht="35.1" customHeight="1" outlineLevel="1" thickTop="1" thickBot="1" x14ac:dyDescent="0.3">
      <c r="A27" s="151" t="s">
        <v>165</v>
      </c>
      <c r="B27" s="152"/>
      <c r="C27" s="153" t="s">
        <v>174</v>
      </c>
      <c r="D27" s="264">
        <f>SUM(D22:D26)</f>
        <v>0</v>
      </c>
      <c r="E27" s="233"/>
      <c r="F27" s="264">
        <f>SUM(F22:F26)</f>
        <v>0</v>
      </c>
      <c r="G27" s="264">
        <f t="shared" ref="G27:J27" si="49">SUM(G22:G26)</f>
        <v>0</v>
      </c>
      <c r="H27" s="264">
        <f t="shared" si="49"/>
        <v>0</v>
      </c>
      <c r="I27" s="264">
        <f t="shared" si="49"/>
        <v>0</v>
      </c>
      <c r="J27" s="264">
        <f t="shared" si="49"/>
        <v>0</v>
      </c>
      <c r="K27" s="259">
        <f>SUM(K22:K26)</f>
        <v>0</v>
      </c>
      <c r="L27" s="233"/>
      <c r="M27" s="264">
        <f>SUM(M22:M26)</f>
        <v>0</v>
      </c>
      <c r="N27" s="264">
        <f t="shared" ref="N27" si="50">SUM(N22:N26)</f>
        <v>0</v>
      </c>
      <c r="O27" s="264">
        <f t="shared" ref="O27" si="51">SUM(O22:O26)</f>
        <v>0</v>
      </c>
      <c r="P27" s="264">
        <f t="shared" ref="P27" si="52">SUM(P22:P26)</f>
        <v>0</v>
      </c>
      <c r="Q27" s="264">
        <f t="shared" ref="Q27" si="53">SUM(Q22:Q26)</f>
        <v>0</v>
      </c>
      <c r="R27" s="259">
        <f>SUM(R22:R26)</f>
        <v>0</v>
      </c>
      <c r="S27" s="240"/>
      <c r="T27" s="312">
        <f>SUM(T22:T26)</f>
        <v>0</v>
      </c>
      <c r="U27" s="258">
        <f t="shared" si="2"/>
        <v>0</v>
      </c>
      <c r="V27" s="259">
        <f t="shared" si="3"/>
        <v>0</v>
      </c>
      <c r="W27" s="264">
        <f>SUM(W22:W26)</f>
        <v>0</v>
      </c>
      <c r="X27" s="259">
        <f t="shared" si="4"/>
        <v>0</v>
      </c>
      <c r="Y27" s="259">
        <f t="shared" si="5"/>
        <v>0</v>
      </c>
      <c r="Z27" s="264">
        <f>SUM(Z22:Z26)</f>
        <v>0</v>
      </c>
      <c r="AA27" s="259">
        <f t="shared" si="6"/>
        <v>0</v>
      </c>
      <c r="AB27" s="259">
        <f t="shared" si="37"/>
        <v>0</v>
      </c>
      <c r="AC27" s="264">
        <f>SUM(AC22:AC26)</f>
        <v>0</v>
      </c>
      <c r="AD27" s="259">
        <f t="shared" si="7"/>
        <v>0</v>
      </c>
      <c r="AE27" s="259">
        <f t="shared" si="8"/>
        <v>0</v>
      </c>
      <c r="AF27" s="264">
        <f>SUM(AF22:AF26)</f>
        <v>0</v>
      </c>
      <c r="AG27" s="259">
        <f t="shared" si="9"/>
        <v>0</v>
      </c>
      <c r="AH27" s="257">
        <f t="shared" si="10"/>
        <v>0</v>
      </c>
      <c r="AI27" s="259">
        <f t="shared" si="11"/>
        <v>0</v>
      </c>
      <c r="AJ27" s="240"/>
      <c r="AK27" s="312">
        <f>SUM(AK22:AK26)</f>
        <v>0</v>
      </c>
      <c r="AL27" s="259">
        <f t="shared" si="12"/>
        <v>0</v>
      </c>
      <c r="AM27" s="259">
        <f t="shared" si="13"/>
        <v>0</v>
      </c>
      <c r="AN27" s="264">
        <f>SUM(AN22:AN26)</f>
        <v>0</v>
      </c>
      <c r="AO27" s="259">
        <f t="shared" si="14"/>
        <v>0</v>
      </c>
      <c r="AP27" s="259">
        <f t="shared" si="15"/>
        <v>0</v>
      </c>
      <c r="AQ27" s="264">
        <f>SUM(AQ22:AQ26)</f>
        <v>0</v>
      </c>
      <c r="AR27" s="259">
        <f t="shared" si="16"/>
        <v>0</v>
      </c>
      <c r="AS27" s="259">
        <f t="shared" si="17"/>
        <v>0</v>
      </c>
      <c r="AT27" s="264">
        <f>SUM(AT22:AT26)</f>
        <v>0</v>
      </c>
      <c r="AU27" s="259">
        <f t="shared" si="18"/>
        <v>0</v>
      </c>
      <c r="AV27" s="259">
        <f t="shared" si="19"/>
        <v>0</v>
      </c>
      <c r="AW27" s="264">
        <f>SUM(AW22:AW26)</f>
        <v>0</v>
      </c>
      <c r="AX27" s="259">
        <f t="shared" si="20"/>
        <v>0</v>
      </c>
      <c r="AY27" s="257">
        <f t="shared" si="21"/>
        <v>0</v>
      </c>
      <c r="AZ27" s="259">
        <f t="shared" si="39"/>
        <v>0</v>
      </c>
      <c r="BA27" s="240"/>
      <c r="BB27" s="312">
        <f>SUM(BB22:BB26)</f>
        <v>0</v>
      </c>
      <c r="BC27" s="259">
        <f t="shared" si="23"/>
        <v>0</v>
      </c>
      <c r="BD27" s="259">
        <f t="shared" si="24"/>
        <v>0</v>
      </c>
      <c r="BE27" s="264">
        <f>SUM(BE22:BE26)</f>
        <v>0</v>
      </c>
      <c r="BF27" s="259">
        <f t="shared" si="25"/>
        <v>0</v>
      </c>
      <c r="BG27" s="259">
        <f t="shared" si="26"/>
        <v>0</v>
      </c>
      <c r="BH27" s="264">
        <f>SUM(BH22:BH26)</f>
        <v>0</v>
      </c>
      <c r="BI27" s="259">
        <f t="shared" si="27"/>
        <v>0</v>
      </c>
      <c r="BJ27" s="259">
        <f t="shared" si="28"/>
        <v>0</v>
      </c>
      <c r="BK27" s="264">
        <f>SUM(BK22:BK26)</f>
        <v>0</v>
      </c>
      <c r="BL27" s="259">
        <f t="shared" si="29"/>
        <v>0</v>
      </c>
      <c r="BM27" s="259">
        <f t="shared" si="30"/>
        <v>0</v>
      </c>
      <c r="BN27" s="264">
        <f>SUM(BN22:BN26)</f>
        <v>0</v>
      </c>
      <c r="BO27" s="259">
        <f t="shared" si="31"/>
        <v>0</v>
      </c>
      <c r="BP27" s="257">
        <f t="shared" si="32"/>
        <v>0</v>
      </c>
      <c r="BQ27" s="259">
        <f t="shared" si="40"/>
        <v>0</v>
      </c>
      <c r="BR27" s="240"/>
      <c r="BS27" s="259">
        <f t="shared" si="38"/>
        <v>0</v>
      </c>
      <c r="BT27" s="240"/>
      <c r="BU27" s="259">
        <f t="shared" si="34"/>
        <v>0</v>
      </c>
      <c r="BV27" s="240"/>
      <c r="BW27" s="590">
        <f>SUM(BW22:BW26)</f>
        <v>0</v>
      </c>
      <c r="BX27" s="265">
        <f>SUM(BX22:BX26)</f>
        <v>0</v>
      </c>
      <c r="BY27" s="265">
        <f>SUM(BY22:BY26)</f>
        <v>0</v>
      </c>
      <c r="BZ27" s="265">
        <f t="shared" ref="BZ27:CA27" si="54">SUM(BZ22:BZ26)</f>
        <v>0</v>
      </c>
      <c r="CA27" s="265">
        <f t="shared" si="54"/>
        <v>0</v>
      </c>
      <c r="CB27" s="265">
        <f>SUM(CB22:CB26)</f>
        <v>0</v>
      </c>
      <c r="CC27" s="265">
        <f>SUM(CC22:CC26)</f>
        <v>0</v>
      </c>
      <c r="CD27" s="265">
        <f>SUM(CD22:CD26)</f>
        <v>0</v>
      </c>
      <c r="CE27" s="265">
        <f>SUM(CE22:CE26)</f>
        <v>0</v>
      </c>
      <c r="CF27" s="265">
        <f>SUM(CF22:CF26)</f>
        <v>0</v>
      </c>
      <c r="CG27" s="259">
        <f t="shared" si="35"/>
        <v>0</v>
      </c>
      <c r="CH27" s="240"/>
      <c r="CI27" s="259">
        <f t="shared" si="36"/>
        <v>0</v>
      </c>
      <c r="CJ27" s="233"/>
      <c r="CK27" s="261"/>
    </row>
    <row r="28" spans="1:89" s="154" customFormat="1" ht="35.1" customHeight="1" thickTop="1" thickBot="1" x14ac:dyDescent="0.3">
      <c r="A28" s="151" t="s">
        <v>166</v>
      </c>
      <c r="B28" s="152"/>
      <c r="C28" s="153" t="s">
        <v>175</v>
      </c>
      <c r="D28" s="266">
        <f>D21-D27</f>
        <v>0</v>
      </c>
      <c r="E28" s="233"/>
      <c r="F28" s="266">
        <f t="shared" ref="F28:I28" si="55">F21-F27</f>
        <v>0</v>
      </c>
      <c r="G28" s="266">
        <f t="shared" si="55"/>
        <v>0</v>
      </c>
      <c r="H28" s="266">
        <f t="shared" si="55"/>
        <v>0</v>
      </c>
      <c r="I28" s="266">
        <f t="shared" si="55"/>
        <v>0</v>
      </c>
      <c r="J28" s="266">
        <f>J21-J27</f>
        <v>0</v>
      </c>
      <c r="K28" s="259">
        <f>K21-K27</f>
        <v>0</v>
      </c>
      <c r="L28" s="233"/>
      <c r="M28" s="266">
        <f t="shared" ref="M28" si="56">M21-M27</f>
        <v>0</v>
      </c>
      <c r="N28" s="266">
        <f t="shared" ref="N28" si="57">N21-N27</f>
        <v>0</v>
      </c>
      <c r="O28" s="266">
        <f t="shared" ref="O28" si="58">O21-O27</f>
        <v>0</v>
      </c>
      <c r="P28" s="266">
        <f t="shared" ref="P28" si="59">P21-P27</f>
        <v>0</v>
      </c>
      <c r="Q28" s="266">
        <f>Q21-Q27</f>
        <v>0</v>
      </c>
      <c r="R28" s="259">
        <f>R21-R27</f>
        <v>0</v>
      </c>
      <c r="S28" s="240"/>
      <c r="T28" s="330">
        <f>T21-T27</f>
        <v>0</v>
      </c>
      <c r="U28" s="258">
        <f t="shared" si="2"/>
        <v>0</v>
      </c>
      <c r="V28" s="259">
        <f t="shared" si="3"/>
        <v>0</v>
      </c>
      <c r="W28" s="257">
        <f>W21-W27</f>
        <v>0</v>
      </c>
      <c r="X28" s="259">
        <f t="shared" si="4"/>
        <v>0</v>
      </c>
      <c r="Y28" s="259">
        <f t="shared" si="5"/>
        <v>0</v>
      </c>
      <c r="Z28" s="257">
        <f>Z21-Z27</f>
        <v>0</v>
      </c>
      <c r="AA28" s="259">
        <f>Z28*$Z$9</f>
        <v>0</v>
      </c>
      <c r="AB28" s="259">
        <f t="shared" si="37"/>
        <v>0</v>
      </c>
      <c r="AC28" s="257">
        <f>AC21-AC27</f>
        <v>0</v>
      </c>
      <c r="AD28" s="259">
        <f t="shared" si="7"/>
        <v>0</v>
      </c>
      <c r="AE28" s="259">
        <f t="shared" si="8"/>
        <v>0</v>
      </c>
      <c r="AF28" s="257">
        <f>AF21-AF27</f>
        <v>0</v>
      </c>
      <c r="AG28" s="259">
        <f t="shared" si="9"/>
        <v>0</v>
      </c>
      <c r="AH28" s="257">
        <f t="shared" si="10"/>
        <v>0</v>
      </c>
      <c r="AI28" s="259">
        <f t="shared" si="11"/>
        <v>0</v>
      </c>
      <c r="AJ28" s="240"/>
      <c r="AK28" s="586">
        <f>AK21-AK27</f>
        <v>0</v>
      </c>
      <c r="AL28" s="259">
        <f t="shared" si="12"/>
        <v>0</v>
      </c>
      <c r="AM28" s="259">
        <f t="shared" si="13"/>
        <v>0</v>
      </c>
      <c r="AN28" s="266">
        <f>AN21-AN27</f>
        <v>0</v>
      </c>
      <c r="AO28" s="259">
        <f t="shared" si="14"/>
        <v>0</v>
      </c>
      <c r="AP28" s="259">
        <f t="shared" si="15"/>
        <v>0</v>
      </c>
      <c r="AQ28" s="266">
        <f>AQ21-AQ27</f>
        <v>0</v>
      </c>
      <c r="AR28" s="259">
        <f t="shared" si="16"/>
        <v>0</v>
      </c>
      <c r="AS28" s="259">
        <f t="shared" si="17"/>
        <v>0</v>
      </c>
      <c r="AT28" s="266">
        <f>AT21-AT27</f>
        <v>0</v>
      </c>
      <c r="AU28" s="259">
        <f t="shared" si="18"/>
        <v>0</v>
      </c>
      <c r="AV28" s="259">
        <f t="shared" si="19"/>
        <v>0</v>
      </c>
      <c r="AW28" s="266">
        <f>AW21-AW27</f>
        <v>0</v>
      </c>
      <c r="AX28" s="259">
        <f t="shared" si="20"/>
        <v>0</v>
      </c>
      <c r="AY28" s="257">
        <f t="shared" si="21"/>
        <v>0</v>
      </c>
      <c r="AZ28" s="259">
        <f t="shared" si="39"/>
        <v>0</v>
      </c>
      <c r="BA28" s="240"/>
      <c r="BB28" s="586">
        <f>BB21-BB27</f>
        <v>0</v>
      </c>
      <c r="BC28" s="259">
        <f t="shared" si="23"/>
        <v>0</v>
      </c>
      <c r="BD28" s="259">
        <f t="shared" si="24"/>
        <v>0</v>
      </c>
      <c r="BE28" s="266">
        <f>BE21-BE27</f>
        <v>0</v>
      </c>
      <c r="BF28" s="259">
        <f t="shared" si="25"/>
        <v>0</v>
      </c>
      <c r="BG28" s="259">
        <f t="shared" si="26"/>
        <v>0</v>
      </c>
      <c r="BH28" s="266">
        <f>BH21-BH27</f>
        <v>0</v>
      </c>
      <c r="BI28" s="259">
        <f t="shared" si="27"/>
        <v>0</v>
      </c>
      <c r="BJ28" s="259">
        <f t="shared" si="28"/>
        <v>0</v>
      </c>
      <c r="BK28" s="266">
        <f>BK21-BK27</f>
        <v>0</v>
      </c>
      <c r="BL28" s="259">
        <f t="shared" si="29"/>
        <v>0</v>
      </c>
      <c r="BM28" s="259">
        <f t="shared" si="30"/>
        <v>0</v>
      </c>
      <c r="BN28" s="266">
        <f>BN21-BN27</f>
        <v>0</v>
      </c>
      <c r="BO28" s="259">
        <f t="shared" si="31"/>
        <v>0</v>
      </c>
      <c r="BP28" s="257">
        <f t="shared" si="32"/>
        <v>0</v>
      </c>
      <c r="BQ28" s="259">
        <f t="shared" si="40"/>
        <v>0</v>
      </c>
      <c r="BR28" s="240"/>
      <c r="BS28" s="259">
        <f t="shared" si="38"/>
        <v>0</v>
      </c>
      <c r="BT28" s="240"/>
      <c r="BU28" s="259">
        <f t="shared" si="34"/>
        <v>0</v>
      </c>
      <c r="BV28" s="240"/>
      <c r="BW28" s="586">
        <f>BW21-BW27</f>
        <v>0</v>
      </c>
      <c r="BX28" s="266">
        <f>BX21-BX27</f>
        <v>0</v>
      </c>
      <c r="BY28" s="266">
        <f>BY21-BY27</f>
        <v>0</v>
      </c>
      <c r="BZ28" s="266">
        <f t="shared" ref="BZ28:CD28" si="60">BZ21-BZ27</f>
        <v>0</v>
      </c>
      <c r="CA28" s="266">
        <f t="shared" si="60"/>
        <v>0</v>
      </c>
      <c r="CB28" s="266">
        <f>CB21-CB27</f>
        <v>0</v>
      </c>
      <c r="CC28" s="266">
        <f t="shared" si="60"/>
        <v>0</v>
      </c>
      <c r="CD28" s="266">
        <f t="shared" si="60"/>
        <v>0</v>
      </c>
      <c r="CE28" s="266">
        <f>CE21-CE27</f>
        <v>0</v>
      </c>
      <c r="CF28" s="266">
        <f>CF21-CF27</f>
        <v>0</v>
      </c>
      <c r="CG28" s="259">
        <f t="shared" si="35"/>
        <v>0</v>
      </c>
      <c r="CH28" s="240"/>
      <c r="CI28" s="259">
        <f t="shared" si="36"/>
        <v>0</v>
      </c>
      <c r="CJ28" s="233"/>
      <c r="CK28" s="261"/>
    </row>
    <row r="29" spans="1:89" s="172" customFormat="1" ht="20.100000000000001" customHeight="1" thickTop="1" thickBot="1" x14ac:dyDescent="0.3">
      <c r="A29" s="169" t="s">
        <v>167</v>
      </c>
      <c r="B29" s="170"/>
      <c r="C29" s="171" t="s">
        <v>21</v>
      </c>
      <c r="D29" s="241"/>
      <c r="E29" s="244"/>
      <c r="F29" s="523"/>
      <c r="G29" s="241"/>
      <c r="H29" s="241"/>
      <c r="I29" s="241"/>
      <c r="J29" s="527"/>
      <c r="K29" s="250">
        <f>SUM(F29:J29)</f>
        <v>0</v>
      </c>
      <c r="L29" s="246"/>
      <c r="M29" s="523"/>
      <c r="N29" s="241"/>
      <c r="O29" s="241"/>
      <c r="P29" s="241"/>
      <c r="Q29" s="527"/>
      <c r="R29" s="250">
        <f>SUM(M29:Q29)</f>
        <v>0</v>
      </c>
      <c r="S29" s="252"/>
      <c r="T29" s="580"/>
      <c r="U29" s="268"/>
      <c r="V29" s="269"/>
      <c r="W29" s="267"/>
      <c r="X29" s="268"/>
      <c r="Y29" s="269"/>
      <c r="Z29" s="267"/>
      <c r="AA29" s="268"/>
      <c r="AB29" s="269"/>
      <c r="AC29" s="267"/>
      <c r="AD29" s="268"/>
      <c r="AE29" s="269"/>
      <c r="AF29" s="267"/>
      <c r="AG29" s="268"/>
      <c r="AH29" s="583"/>
      <c r="AI29" s="270"/>
      <c r="AJ29" s="252"/>
      <c r="AK29" s="575"/>
      <c r="AL29" s="245">
        <f t="shared" si="12"/>
        <v>0</v>
      </c>
      <c r="AM29" s="251">
        <f t="shared" si="13"/>
        <v>0</v>
      </c>
      <c r="AN29" s="241"/>
      <c r="AO29" s="245">
        <f t="shared" si="14"/>
        <v>0</v>
      </c>
      <c r="AP29" s="251">
        <f t="shared" si="15"/>
        <v>0</v>
      </c>
      <c r="AQ29" s="241"/>
      <c r="AR29" s="245">
        <f t="shared" si="16"/>
        <v>0</v>
      </c>
      <c r="AS29" s="251">
        <f t="shared" si="17"/>
        <v>0</v>
      </c>
      <c r="AT29" s="241"/>
      <c r="AU29" s="245">
        <f t="shared" si="18"/>
        <v>0</v>
      </c>
      <c r="AV29" s="251">
        <f t="shared" si="19"/>
        <v>0</v>
      </c>
      <c r="AW29" s="241"/>
      <c r="AX29" s="245">
        <f t="shared" si="20"/>
        <v>0</v>
      </c>
      <c r="AY29" s="251">
        <f t="shared" si="21"/>
        <v>0</v>
      </c>
      <c r="AZ29" s="250">
        <f t="shared" si="39"/>
        <v>0</v>
      </c>
      <c r="BA29" s="252"/>
      <c r="BB29" s="575"/>
      <c r="BC29" s="245">
        <f t="shared" si="23"/>
        <v>0</v>
      </c>
      <c r="BD29" s="251">
        <f t="shared" si="24"/>
        <v>0</v>
      </c>
      <c r="BE29" s="241"/>
      <c r="BF29" s="245">
        <f t="shared" si="25"/>
        <v>0</v>
      </c>
      <c r="BG29" s="251">
        <f t="shared" si="26"/>
        <v>0</v>
      </c>
      <c r="BH29" s="241"/>
      <c r="BI29" s="245">
        <f t="shared" si="27"/>
        <v>0</v>
      </c>
      <c r="BJ29" s="251">
        <f t="shared" si="28"/>
        <v>0</v>
      </c>
      <c r="BK29" s="241"/>
      <c r="BL29" s="245">
        <f t="shared" si="29"/>
        <v>0</v>
      </c>
      <c r="BM29" s="251">
        <f t="shared" si="30"/>
        <v>0</v>
      </c>
      <c r="BN29" s="241"/>
      <c r="BO29" s="245">
        <f t="shared" si="31"/>
        <v>0</v>
      </c>
      <c r="BP29" s="251">
        <f t="shared" si="32"/>
        <v>0</v>
      </c>
      <c r="BQ29" s="250">
        <f t="shared" si="40"/>
        <v>0</v>
      </c>
      <c r="BR29" s="252"/>
      <c r="BS29" s="263">
        <f t="shared" si="38"/>
        <v>0</v>
      </c>
      <c r="BT29" s="252"/>
      <c r="BU29" s="263">
        <f t="shared" si="34"/>
        <v>0</v>
      </c>
      <c r="BV29" s="252"/>
      <c r="BW29" s="575"/>
      <c r="BX29" s="241"/>
      <c r="BY29" s="241"/>
      <c r="BZ29" s="241"/>
      <c r="CA29" s="241"/>
      <c r="CB29" s="241"/>
      <c r="CC29" s="241"/>
      <c r="CD29" s="241"/>
      <c r="CE29" s="241"/>
      <c r="CF29" s="527"/>
      <c r="CG29" s="249">
        <f t="shared" si="35"/>
        <v>0</v>
      </c>
      <c r="CH29" s="252"/>
      <c r="CI29" s="250">
        <f t="shared" si="36"/>
        <v>0</v>
      </c>
      <c r="CJ29" s="246"/>
      <c r="CK29" s="241"/>
    </row>
    <row r="30" spans="1:89" s="172" customFormat="1" ht="20.100000000000001" customHeight="1" thickTop="1" thickBot="1" x14ac:dyDescent="0.3">
      <c r="A30" s="169" t="s">
        <v>168</v>
      </c>
      <c r="B30" s="170"/>
      <c r="C30" s="171" t="s">
        <v>22</v>
      </c>
      <c r="D30" s="241"/>
      <c r="E30" s="244"/>
      <c r="F30" s="523"/>
      <c r="G30" s="241"/>
      <c r="H30" s="241"/>
      <c r="I30" s="241"/>
      <c r="J30" s="527"/>
      <c r="K30" s="250">
        <f>SUM(F30:J30)</f>
        <v>0</v>
      </c>
      <c r="L30" s="246"/>
      <c r="M30" s="523"/>
      <c r="N30" s="241"/>
      <c r="O30" s="241"/>
      <c r="P30" s="241"/>
      <c r="Q30" s="527"/>
      <c r="R30" s="250">
        <f>SUM(M30:Q30)</f>
        <v>0</v>
      </c>
      <c r="S30" s="252"/>
      <c r="T30" s="580"/>
      <c r="U30" s="271"/>
      <c r="V30" s="269"/>
      <c r="W30" s="267"/>
      <c r="X30" s="268"/>
      <c r="Y30" s="269"/>
      <c r="Z30" s="267"/>
      <c r="AA30" s="268"/>
      <c r="AB30" s="269"/>
      <c r="AC30" s="267"/>
      <c r="AD30" s="268"/>
      <c r="AE30" s="269"/>
      <c r="AF30" s="267"/>
      <c r="AG30" s="268"/>
      <c r="AH30" s="583"/>
      <c r="AI30" s="270"/>
      <c r="AJ30" s="252"/>
      <c r="AK30" s="575"/>
      <c r="AL30" s="245">
        <f t="shared" si="12"/>
        <v>0</v>
      </c>
      <c r="AM30" s="251">
        <f t="shared" si="13"/>
        <v>0</v>
      </c>
      <c r="AN30" s="241"/>
      <c r="AO30" s="245">
        <f t="shared" si="14"/>
        <v>0</v>
      </c>
      <c r="AP30" s="251">
        <f t="shared" si="15"/>
        <v>0</v>
      </c>
      <c r="AQ30" s="241"/>
      <c r="AR30" s="245">
        <f t="shared" si="16"/>
        <v>0</v>
      </c>
      <c r="AS30" s="251">
        <f t="shared" si="17"/>
        <v>0</v>
      </c>
      <c r="AT30" s="241"/>
      <c r="AU30" s="245">
        <f t="shared" si="18"/>
        <v>0</v>
      </c>
      <c r="AV30" s="251">
        <f t="shared" si="19"/>
        <v>0</v>
      </c>
      <c r="AW30" s="241"/>
      <c r="AX30" s="245">
        <f t="shared" si="20"/>
        <v>0</v>
      </c>
      <c r="AY30" s="251">
        <f t="shared" si="21"/>
        <v>0</v>
      </c>
      <c r="AZ30" s="250">
        <f t="shared" si="39"/>
        <v>0</v>
      </c>
      <c r="BA30" s="252"/>
      <c r="BB30" s="575"/>
      <c r="BC30" s="245">
        <f t="shared" si="23"/>
        <v>0</v>
      </c>
      <c r="BD30" s="251">
        <f t="shared" si="24"/>
        <v>0</v>
      </c>
      <c r="BE30" s="241"/>
      <c r="BF30" s="245">
        <f t="shared" si="25"/>
        <v>0</v>
      </c>
      <c r="BG30" s="251">
        <f t="shared" si="26"/>
        <v>0</v>
      </c>
      <c r="BH30" s="241"/>
      <c r="BI30" s="245">
        <f t="shared" si="27"/>
        <v>0</v>
      </c>
      <c r="BJ30" s="251">
        <f t="shared" si="28"/>
        <v>0</v>
      </c>
      <c r="BK30" s="241"/>
      <c r="BL30" s="245">
        <f t="shared" si="29"/>
        <v>0</v>
      </c>
      <c r="BM30" s="251">
        <f t="shared" si="30"/>
        <v>0</v>
      </c>
      <c r="BN30" s="241"/>
      <c r="BO30" s="245">
        <f t="shared" si="31"/>
        <v>0</v>
      </c>
      <c r="BP30" s="251">
        <f t="shared" si="32"/>
        <v>0</v>
      </c>
      <c r="BQ30" s="250">
        <f t="shared" si="40"/>
        <v>0</v>
      </c>
      <c r="BR30" s="252"/>
      <c r="BS30" s="263">
        <f t="shared" si="38"/>
        <v>0</v>
      </c>
      <c r="BT30" s="252"/>
      <c r="BU30" s="263">
        <f t="shared" si="34"/>
        <v>0</v>
      </c>
      <c r="BV30" s="252"/>
      <c r="BW30" s="575"/>
      <c r="BX30" s="241"/>
      <c r="BY30" s="241"/>
      <c r="BZ30" s="241"/>
      <c r="CA30" s="241"/>
      <c r="CB30" s="241"/>
      <c r="CC30" s="241"/>
      <c r="CD30" s="241"/>
      <c r="CE30" s="241"/>
      <c r="CF30" s="527"/>
      <c r="CG30" s="249">
        <f t="shared" si="35"/>
        <v>0</v>
      </c>
      <c r="CH30" s="252"/>
      <c r="CI30" s="250">
        <f t="shared" si="36"/>
        <v>0</v>
      </c>
      <c r="CJ30" s="246"/>
      <c r="CK30" s="241"/>
    </row>
    <row r="31" spans="1:89" s="154" customFormat="1" ht="35.1" customHeight="1" thickTop="1" thickBot="1" x14ac:dyDescent="0.3">
      <c r="A31" s="151" t="s">
        <v>169</v>
      </c>
      <c r="B31" s="152"/>
      <c r="C31" s="153" t="s">
        <v>176</v>
      </c>
      <c r="D31" s="264">
        <f>D29-D30</f>
        <v>0</v>
      </c>
      <c r="E31" s="233"/>
      <c r="F31" s="264">
        <f t="shared" ref="F31:J31" si="61">F29-F30</f>
        <v>0</v>
      </c>
      <c r="G31" s="264">
        <f t="shared" si="61"/>
        <v>0</v>
      </c>
      <c r="H31" s="264">
        <f t="shared" si="61"/>
        <v>0</v>
      </c>
      <c r="I31" s="264">
        <f t="shared" si="61"/>
        <v>0</v>
      </c>
      <c r="J31" s="264">
        <f t="shared" si="61"/>
        <v>0</v>
      </c>
      <c r="K31" s="259">
        <f>K29-K30</f>
        <v>0</v>
      </c>
      <c r="L31" s="233"/>
      <c r="M31" s="264">
        <f t="shared" ref="M31" si="62">M29-M30</f>
        <v>0</v>
      </c>
      <c r="N31" s="264">
        <f t="shared" ref="N31" si="63">N29-N30</f>
        <v>0</v>
      </c>
      <c r="O31" s="264">
        <f t="shared" ref="O31" si="64">O29-O30</f>
        <v>0</v>
      </c>
      <c r="P31" s="264">
        <f t="shared" ref="P31" si="65">P29-P30</f>
        <v>0</v>
      </c>
      <c r="Q31" s="264">
        <f t="shared" ref="Q31" si="66">Q29-Q30</f>
        <v>0</v>
      </c>
      <c r="R31" s="259">
        <f>R29-R30</f>
        <v>0</v>
      </c>
      <c r="S31" s="240"/>
      <c r="T31" s="567"/>
      <c r="U31" s="273"/>
      <c r="V31" s="273"/>
      <c r="W31" s="272"/>
      <c r="X31" s="273"/>
      <c r="Y31" s="273"/>
      <c r="Z31" s="272"/>
      <c r="AA31" s="273"/>
      <c r="AB31" s="273"/>
      <c r="AC31" s="272"/>
      <c r="AD31" s="273"/>
      <c r="AE31" s="273"/>
      <c r="AF31" s="272"/>
      <c r="AG31" s="273"/>
      <c r="AH31" s="272"/>
      <c r="AI31" s="273"/>
      <c r="AJ31" s="240"/>
      <c r="AK31" s="312">
        <f>AK29-AK30</f>
        <v>0</v>
      </c>
      <c r="AL31" s="259">
        <f t="shared" si="12"/>
        <v>0</v>
      </c>
      <c r="AM31" s="259">
        <f>AL31</f>
        <v>0</v>
      </c>
      <c r="AN31" s="264">
        <f>AN29-AN30</f>
        <v>0</v>
      </c>
      <c r="AO31" s="259">
        <f t="shared" si="14"/>
        <v>0</v>
      </c>
      <c r="AP31" s="259">
        <f t="shared" si="15"/>
        <v>0</v>
      </c>
      <c r="AQ31" s="264">
        <f>AQ29-AQ30</f>
        <v>0</v>
      </c>
      <c r="AR31" s="259">
        <f t="shared" si="16"/>
        <v>0</v>
      </c>
      <c r="AS31" s="259">
        <f t="shared" si="17"/>
        <v>0</v>
      </c>
      <c r="AT31" s="264">
        <f>AT29-AT30</f>
        <v>0</v>
      </c>
      <c r="AU31" s="259">
        <f t="shared" si="18"/>
        <v>0</v>
      </c>
      <c r="AV31" s="259">
        <f t="shared" si="19"/>
        <v>0</v>
      </c>
      <c r="AW31" s="264">
        <f>AW29-AW30</f>
        <v>0</v>
      </c>
      <c r="AX31" s="259">
        <f t="shared" si="20"/>
        <v>0</v>
      </c>
      <c r="AY31" s="257">
        <f t="shared" si="21"/>
        <v>0</v>
      </c>
      <c r="AZ31" s="259">
        <f t="shared" si="39"/>
        <v>0</v>
      </c>
      <c r="BA31" s="240"/>
      <c r="BB31" s="312">
        <f>BB29-BB30</f>
        <v>0</v>
      </c>
      <c r="BC31" s="259">
        <f t="shared" si="23"/>
        <v>0</v>
      </c>
      <c r="BD31" s="259">
        <f t="shared" si="24"/>
        <v>0</v>
      </c>
      <c r="BE31" s="264">
        <f>BE29-BE30</f>
        <v>0</v>
      </c>
      <c r="BF31" s="259">
        <f t="shared" si="25"/>
        <v>0</v>
      </c>
      <c r="BG31" s="259">
        <f t="shared" si="26"/>
        <v>0</v>
      </c>
      <c r="BH31" s="264">
        <f>BH29-BH30</f>
        <v>0</v>
      </c>
      <c r="BI31" s="259">
        <f t="shared" si="27"/>
        <v>0</v>
      </c>
      <c r="BJ31" s="259">
        <f t="shared" si="28"/>
        <v>0</v>
      </c>
      <c r="BK31" s="264">
        <f>BK29-BK30</f>
        <v>0</v>
      </c>
      <c r="BL31" s="259">
        <f t="shared" si="29"/>
        <v>0</v>
      </c>
      <c r="BM31" s="259">
        <f t="shared" si="30"/>
        <v>0</v>
      </c>
      <c r="BN31" s="264">
        <f>BN29-BN30</f>
        <v>0</v>
      </c>
      <c r="BO31" s="259">
        <f t="shared" si="31"/>
        <v>0</v>
      </c>
      <c r="BP31" s="257">
        <f t="shared" si="32"/>
        <v>0</v>
      </c>
      <c r="BQ31" s="259">
        <f t="shared" si="40"/>
        <v>0</v>
      </c>
      <c r="BR31" s="240"/>
      <c r="BS31" s="259">
        <f t="shared" si="38"/>
        <v>0</v>
      </c>
      <c r="BT31" s="240"/>
      <c r="BU31" s="259">
        <f t="shared" si="34"/>
        <v>0</v>
      </c>
      <c r="BV31" s="240"/>
      <c r="BW31" s="312">
        <f>BW29-BW30</f>
        <v>0</v>
      </c>
      <c r="BX31" s="264">
        <f>BX29-BX30</f>
        <v>0</v>
      </c>
      <c r="BY31" s="264">
        <f>BY29-BY30</f>
        <v>0</v>
      </c>
      <c r="BZ31" s="264">
        <f t="shared" ref="BZ31:CD31" si="67">BZ29-BZ30</f>
        <v>0</v>
      </c>
      <c r="CA31" s="264">
        <f t="shared" si="67"/>
        <v>0</v>
      </c>
      <c r="CB31" s="264">
        <f>CB29-CB30</f>
        <v>0</v>
      </c>
      <c r="CC31" s="264">
        <f t="shared" si="67"/>
        <v>0</v>
      </c>
      <c r="CD31" s="264">
        <f t="shared" si="67"/>
        <v>0</v>
      </c>
      <c r="CE31" s="264">
        <f>CE29-CE30</f>
        <v>0</v>
      </c>
      <c r="CF31" s="264">
        <f>CF29-CF30</f>
        <v>0</v>
      </c>
      <c r="CG31" s="259">
        <f t="shared" si="35"/>
        <v>0</v>
      </c>
      <c r="CH31" s="240"/>
      <c r="CI31" s="259">
        <f t="shared" si="36"/>
        <v>0</v>
      </c>
      <c r="CJ31" s="233"/>
      <c r="CK31" s="261"/>
    </row>
    <row r="32" spans="1:89" s="154" customFormat="1" ht="35.1" customHeight="1" thickTop="1" thickBot="1" x14ac:dyDescent="0.3">
      <c r="A32" s="155" t="s">
        <v>170</v>
      </c>
      <c r="B32" s="156"/>
      <c r="C32" s="157" t="s">
        <v>177</v>
      </c>
      <c r="D32" s="274">
        <f>D28+D31</f>
        <v>0</v>
      </c>
      <c r="E32" s="233"/>
      <c r="F32" s="275">
        <f t="shared" ref="F32:J32" si="68">F28+F31</f>
        <v>0</v>
      </c>
      <c r="G32" s="275">
        <f t="shared" si="68"/>
        <v>0</v>
      </c>
      <c r="H32" s="275">
        <f t="shared" si="68"/>
        <v>0</v>
      </c>
      <c r="I32" s="275">
        <f t="shared" si="68"/>
        <v>0</v>
      </c>
      <c r="J32" s="275">
        <f t="shared" si="68"/>
        <v>0</v>
      </c>
      <c r="K32" s="274">
        <f>K28+K31</f>
        <v>0</v>
      </c>
      <c r="L32" s="233"/>
      <c r="M32" s="275">
        <f>M28+M31</f>
        <v>0</v>
      </c>
      <c r="N32" s="275">
        <f t="shared" ref="N32" si="69">N28+N31</f>
        <v>0</v>
      </c>
      <c r="O32" s="275">
        <f t="shared" ref="O32" si="70">O28+O31</f>
        <v>0</v>
      </c>
      <c r="P32" s="275">
        <f t="shared" ref="P32" si="71">P28+P31</f>
        <v>0</v>
      </c>
      <c r="Q32" s="275">
        <f t="shared" ref="Q32" si="72">Q28+Q31</f>
        <v>0</v>
      </c>
      <c r="R32" s="274">
        <f>R28+R31</f>
        <v>0</v>
      </c>
      <c r="S32" s="240"/>
      <c r="T32" s="561">
        <f>T28</f>
        <v>0</v>
      </c>
      <c r="U32" s="274">
        <f>T32*$T$9</f>
        <v>0</v>
      </c>
      <c r="V32" s="276">
        <f t="shared" si="3"/>
        <v>0</v>
      </c>
      <c r="W32" s="275">
        <f>W28</f>
        <v>0</v>
      </c>
      <c r="X32" s="276">
        <f t="shared" ref="X32" si="73">W32*$W$9</f>
        <v>0</v>
      </c>
      <c r="Y32" s="276">
        <f t="shared" si="5"/>
        <v>0</v>
      </c>
      <c r="Z32" s="275">
        <f>Z28</f>
        <v>0</v>
      </c>
      <c r="AA32" s="274">
        <f>Z32*$Z$9</f>
        <v>0</v>
      </c>
      <c r="AB32" s="276">
        <f t="shared" si="37"/>
        <v>0</v>
      </c>
      <c r="AC32" s="275">
        <f>AC28</f>
        <v>0</v>
      </c>
      <c r="AD32" s="276">
        <f t="shared" ref="AD32" si="74">AC32*$AC$9</f>
        <v>0</v>
      </c>
      <c r="AE32" s="276">
        <f t="shared" si="8"/>
        <v>0</v>
      </c>
      <c r="AF32" s="275">
        <f>AF28</f>
        <v>0</v>
      </c>
      <c r="AG32" s="277">
        <f>AF32*$AF$9</f>
        <v>0</v>
      </c>
      <c r="AH32" s="335">
        <f>AG32</f>
        <v>0</v>
      </c>
      <c r="AI32" s="276">
        <f>V32+Y32+AB32+AE32+AH32</f>
        <v>0</v>
      </c>
      <c r="AJ32" s="240"/>
      <c r="AK32" s="561">
        <f>AK28+AK31</f>
        <v>0</v>
      </c>
      <c r="AL32" s="276">
        <f>AK32*$AK$9</f>
        <v>0</v>
      </c>
      <c r="AM32" s="276">
        <f>AL32</f>
        <v>0</v>
      </c>
      <c r="AN32" s="275">
        <f>AN28+AN31</f>
        <v>0</v>
      </c>
      <c r="AO32" s="276">
        <f t="shared" si="14"/>
        <v>0</v>
      </c>
      <c r="AP32" s="276">
        <f t="shared" si="15"/>
        <v>0</v>
      </c>
      <c r="AQ32" s="275">
        <f>AQ28+AQ31</f>
        <v>0</v>
      </c>
      <c r="AR32" s="276">
        <f t="shared" si="16"/>
        <v>0</v>
      </c>
      <c r="AS32" s="276">
        <f>AR32</f>
        <v>0</v>
      </c>
      <c r="AT32" s="275">
        <f>AT28+AT31</f>
        <v>0</v>
      </c>
      <c r="AU32" s="276">
        <f t="shared" si="18"/>
        <v>0</v>
      </c>
      <c r="AV32" s="276">
        <f t="shared" si="19"/>
        <v>0</v>
      </c>
      <c r="AW32" s="275">
        <f>AW28+AW31</f>
        <v>0</v>
      </c>
      <c r="AX32" s="276">
        <f t="shared" si="20"/>
        <v>0</v>
      </c>
      <c r="AY32" s="335">
        <f t="shared" si="21"/>
        <v>0</v>
      </c>
      <c r="AZ32" s="276">
        <f>AM32+AP32+AS32+AV32+AY32</f>
        <v>0</v>
      </c>
      <c r="BA32" s="240"/>
      <c r="BB32" s="561">
        <f>BB28+BB31</f>
        <v>0</v>
      </c>
      <c r="BC32" s="274">
        <f t="shared" si="23"/>
        <v>0</v>
      </c>
      <c r="BD32" s="276">
        <f t="shared" si="24"/>
        <v>0</v>
      </c>
      <c r="BE32" s="275">
        <f>BE28+BE31</f>
        <v>0</v>
      </c>
      <c r="BF32" s="274">
        <f t="shared" si="25"/>
        <v>0</v>
      </c>
      <c r="BG32" s="276">
        <f t="shared" si="26"/>
        <v>0</v>
      </c>
      <c r="BH32" s="275">
        <f>BH28+BH31</f>
        <v>0</v>
      </c>
      <c r="BI32" s="274">
        <f t="shared" si="27"/>
        <v>0</v>
      </c>
      <c r="BJ32" s="276">
        <f t="shared" si="28"/>
        <v>0</v>
      </c>
      <c r="BK32" s="275">
        <f>BK28+BK31</f>
        <v>0</v>
      </c>
      <c r="BL32" s="274">
        <f>BK32*$BK$9</f>
        <v>0</v>
      </c>
      <c r="BM32" s="276">
        <f t="shared" si="30"/>
        <v>0</v>
      </c>
      <c r="BN32" s="275">
        <f>BN28+BN31</f>
        <v>0</v>
      </c>
      <c r="BO32" s="274">
        <f>BN32*$BN$9</f>
        <v>0</v>
      </c>
      <c r="BP32" s="335">
        <f t="shared" si="32"/>
        <v>0</v>
      </c>
      <c r="BQ32" s="276">
        <f>BD32+BG32+BJ32+BM32+BP32</f>
        <v>0</v>
      </c>
      <c r="BR32" s="240"/>
      <c r="BS32" s="274">
        <f>K32+R32+AI32+AZ32+BQ32</f>
        <v>0</v>
      </c>
      <c r="BT32" s="240"/>
      <c r="BU32" s="274">
        <f t="shared" si="34"/>
        <v>0</v>
      </c>
      <c r="BV32" s="240"/>
      <c r="BW32" s="338">
        <f>BW28+BW31</f>
        <v>0</v>
      </c>
      <c r="BX32" s="274">
        <f>BX28+BX31</f>
        <v>0</v>
      </c>
      <c r="BY32" s="274">
        <f>BY28+BY31</f>
        <v>0</v>
      </c>
      <c r="BZ32" s="274">
        <f t="shared" ref="BZ32:CD32" si="75">BZ28+BZ31</f>
        <v>0</v>
      </c>
      <c r="CA32" s="274">
        <f t="shared" si="75"/>
        <v>0</v>
      </c>
      <c r="CB32" s="274">
        <f>CB28+CB31</f>
        <v>0</v>
      </c>
      <c r="CC32" s="274">
        <f t="shared" si="75"/>
        <v>0</v>
      </c>
      <c r="CD32" s="274">
        <f t="shared" si="75"/>
        <v>0</v>
      </c>
      <c r="CE32" s="274">
        <f>CE28+CE31</f>
        <v>0</v>
      </c>
      <c r="CF32" s="275">
        <f>CF28+CF31</f>
        <v>0</v>
      </c>
      <c r="CG32" s="276">
        <f>SUM(BW32:CF32)</f>
        <v>0</v>
      </c>
      <c r="CH32" s="240"/>
      <c r="CI32" s="276">
        <f t="shared" si="36"/>
        <v>0</v>
      </c>
      <c r="CJ32" s="233"/>
      <c r="CK32" s="261"/>
    </row>
    <row r="33" spans="1:70" ht="16.5" x14ac:dyDescent="0.25">
      <c r="A33" s="158" t="s">
        <v>131</v>
      </c>
      <c r="B33" s="158"/>
      <c r="L33" s="159"/>
      <c r="AG33" s="160"/>
      <c r="AJ33" s="159"/>
      <c r="BR33" s="161"/>
    </row>
    <row r="34" spans="1:70" ht="16.5" x14ac:dyDescent="0.25">
      <c r="A34" s="158" t="s">
        <v>150</v>
      </c>
      <c r="B34" s="158"/>
      <c r="C34" s="162"/>
      <c r="AJ34" s="159"/>
      <c r="BR34" s="161"/>
    </row>
    <row r="35" spans="1:70" ht="17.25" x14ac:dyDescent="0.25">
      <c r="A35" s="163" t="s">
        <v>151</v>
      </c>
      <c r="B35" s="163"/>
      <c r="AJ35" s="159"/>
    </row>
    <row r="36" spans="1:70" ht="16.5" x14ac:dyDescent="0.25">
      <c r="A36" s="164" t="s">
        <v>152</v>
      </c>
      <c r="B36" s="164"/>
    </row>
  </sheetData>
  <mergeCells count="104">
    <mergeCell ref="BW14:CF14"/>
    <mergeCell ref="AW13:AY13"/>
    <mergeCell ref="BB13:BD13"/>
    <mergeCell ref="BE13:BG13"/>
    <mergeCell ref="BH13:BJ13"/>
    <mergeCell ref="BK13:BM13"/>
    <mergeCell ref="BN13:BP13"/>
    <mergeCell ref="BN9:BN10"/>
    <mergeCell ref="T13:V13"/>
    <mergeCell ref="W13:Y13"/>
    <mergeCell ref="Z13:AB13"/>
    <mergeCell ref="AC13:AE13"/>
    <mergeCell ref="AF13:AH13"/>
    <mergeCell ref="AK13:AM13"/>
    <mergeCell ref="AN13:AP13"/>
    <mergeCell ref="AQ13:AS13"/>
    <mergeCell ref="AT13:AV13"/>
    <mergeCell ref="BL7:BM10"/>
    <mergeCell ref="BE9:BE10"/>
    <mergeCell ref="BH9:BH10"/>
    <mergeCell ref="BK9:BK10"/>
    <mergeCell ref="AT7:AT8"/>
    <mergeCell ref="AU7:AV10"/>
    <mergeCell ref="AW7:AW8"/>
    <mergeCell ref="CF7:CF10"/>
    <mergeCell ref="T9:T10"/>
    <mergeCell ref="W9:W10"/>
    <mergeCell ref="Z9:Z10"/>
    <mergeCell ref="AC9:AC10"/>
    <mergeCell ref="AF9:AF10"/>
    <mergeCell ref="AK9:AK10"/>
    <mergeCell ref="AN9:AN10"/>
    <mergeCell ref="AQ9:AQ10"/>
    <mergeCell ref="AT9:AT10"/>
    <mergeCell ref="BZ7:BZ10"/>
    <mergeCell ref="CA7:CA10"/>
    <mergeCell ref="CB7:CB10"/>
    <mergeCell ref="CC7:CC10"/>
    <mergeCell ref="CD7:CD10"/>
    <mergeCell ref="CE7:CE10"/>
    <mergeCell ref="BW7:BW10"/>
    <mergeCell ref="BX7:BX10"/>
    <mergeCell ref="BY7:BY10"/>
    <mergeCell ref="BE7:BE8"/>
    <mergeCell ref="BF7:BG10"/>
    <mergeCell ref="BH7:BH8"/>
    <mergeCell ref="BI7:BJ10"/>
    <mergeCell ref="BK7:BK8"/>
    <mergeCell ref="BB7:BB8"/>
    <mergeCell ref="BC7:BD10"/>
    <mergeCell ref="AW9:AW10"/>
    <mergeCell ref="BB9:BB10"/>
    <mergeCell ref="AK7:AK8"/>
    <mergeCell ref="AL7:AM10"/>
    <mergeCell ref="AN7:AN8"/>
    <mergeCell ref="AO7:AP10"/>
    <mergeCell ref="AQ7:AQ8"/>
    <mergeCell ref="AR7:AS10"/>
    <mergeCell ref="AX7:AY10"/>
    <mergeCell ref="CI6:CI10"/>
    <mergeCell ref="CK6:CK10"/>
    <mergeCell ref="F7:F10"/>
    <mergeCell ref="G7:G10"/>
    <mergeCell ref="H7:H10"/>
    <mergeCell ref="I7:I10"/>
    <mergeCell ref="J7:J10"/>
    <mergeCell ref="M7:M10"/>
    <mergeCell ref="N7:N10"/>
    <mergeCell ref="O7:O10"/>
    <mergeCell ref="BL6:BM6"/>
    <mergeCell ref="BO6:BP6"/>
    <mergeCell ref="BS6:BS10"/>
    <mergeCell ref="BU6:BU10"/>
    <mergeCell ref="CG6:CG10"/>
    <mergeCell ref="BN7:BN8"/>
    <mergeCell ref="BO7:BP10"/>
    <mergeCell ref="AR6:AS6"/>
    <mergeCell ref="AU6:AV6"/>
    <mergeCell ref="AX6:AY6"/>
    <mergeCell ref="BC6:BD6"/>
    <mergeCell ref="BF6:BG6"/>
    <mergeCell ref="BI6:BJ6"/>
    <mergeCell ref="Z7:Z8"/>
    <mergeCell ref="AK4:AM4"/>
    <mergeCell ref="A6:C14"/>
    <mergeCell ref="U6:V6"/>
    <mergeCell ref="X6:Y6"/>
    <mergeCell ref="AA6:AB6"/>
    <mergeCell ref="AD6:AE6"/>
    <mergeCell ref="AG6:AH6"/>
    <mergeCell ref="AL6:AM6"/>
    <mergeCell ref="AO6:AP6"/>
    <mergeCell ref="AA7:AB10"/>
    <mergeCell ref="AC7:AC8"/>
    <mergeCell ref="AD7:AE10"/>
    <mergeCell ref="AF7:AF8"/>
    <mergeCell ref="AG7:AH10"/>
    <mergeCell ref="P7:P10"/>
    <mergeCell ref="Q7:Q10"/>
    <mergeCell ref="T7:T8"/>
    <mergeCell ref="U7:V10"/>
    <mergeCell ref="W7:W8"/>
    <mergeCell ref="X7:Y10"/>
    <mergeCell ref="A5:C5"/>
  </mergeCells>
  <pageMargins left="0.70866141732283472" right="0.70866141732283472" top="0.78740157480314965" bottom="0.78740157480314965" header="0.31496062992125984" footer="0.31496062992125984"/>
  <pageSetup paperSize="8" scale="70" fitToWidth="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14</vt:i4>
      </vt:variant>
    </vt:vector>
  </HeadingPairs>
  <TitlesOfParts>
    <vt:vector size="32" baseType="lpstr">
      <vt:lpstr>Hinweise für die Benutzung</vt:lpstr>
      <vt:lpstr>Zusatzhinweis Makro</vt:lpstr>
      <vt:lpstr>GVL ohne Blattschutz</vt:lpstr>
      <vt:lpstr>32.1 GVL Aktivs. (ausgefüllt) </vt:lpstr>
      <vt:lpstr>32.1 GVL Passivs. (ausgefüllt) </vt:lpstr>
      <vt:lpstr>GVL mit Blattschutz</vt:lpstr>
      <vt:lpstr>32.1 GVL Aktivs. (ausgefüllt)</vt:lpstr>
      <vt:lpstr>32.1 GVL Passivs. (ausgefüllt)</vt:lpstr>
      <vt:lpstr>GEL ohne Blattschutz</vt:lpstr>
      <vt:lpstr>32.1 GEL ausgefüllt </vt:lpstr>
      <vt:lpstr>GEL mit Blattschutz</vt:lpstr>
      <vt:lpstr>32.2 GEL ausgefüllt</vt:lpstr>
      <vt:lpstr>32.3 GFL ausgefüllt</vt:lpstr>
      <vt:lpstr>32.3 GFL ausgefüllt </vt:lpstr>
      <vt:lpstr>32.4 Festst.beschl. ausgefüllt</vt:lpstr>
      <vt:lpstr>32.4 Festst.beschl. ausgefüllt </vt:lpstr>
      <vt:lpstr>Optionale Kennzahlen</vt:lpstr>
      <vt:lpstr>Optionale Kennzahlen </vt:lpstr>
      <vt:lpstr>'32.1 GEL ausgefüllt '!Druckbereich</vt:lpstr>
      <vt:lpstr>'32.1 GVL Aktivs. (ausgefüllt)'!Druckbereich</vt:lpstr>
      <vt:lpstr>'32.1 GVL Aktivs. (ausgefüllt) '!Druckbereich</vt:lpstr>
      <vt:lpstr>'32.1 GVL Passivs. (ausgefüllt)'!Druckbereich</vt:lpstr>
      <vt:lpstr>'32.1 GVL Passivs. (ausgefüllt) '!Druckbereich</vt:lpstr>
      <vt:lpstr>'32.2 GEL ausgefüllt'!Druckbereich</vt:lpstr>
      <vt:lpstr>'32.3 GFL ausgefüllt'!Druckbereich</vt:lpstr>
      <vt:lpstr>'32.3 GFL ausgefüllt '!Druckbereich</vt:lpstr>
      <vt:lpstr>'32.4 Festst.beschl. ausgefüllt'!Druckbereich</vt:lpstr>
      <vt:lpstr>'32.4 Festst.beschl. ausgefüllt '!Druckbereich</vt:lpstr>
      <vt:lpstr>'Hinweise für die Benutzung'!Druckbereich</vt:lpstr>
      <vt:lpstr>'Optionale Kennzahlen'!Druckbereich</vt:lpstr>
      <vt:lpstr>'Optionale Kennzahlen '!Druckbereich</vt:lpstr>
      <vt:lpstr>'Zusatzhinweis Makro'!Druckbereich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2025-07-04T09:47:13Z</dcterms:modified>
  <cp:contentStatus/>
</cp:coreProperties>
</file>