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980" windowHeight="7305"/>
  </bookViews>
  <sheets>
    <sheet name="Festbetragsfinanzierung" sheetId="1" r:id="rId1"/>
  </sheets>
  <definedNames>
    <definedName name="_xlnm.Print_Area" localSheetId="0">Festbetragsfinanzierung!$A$1:$F$62</definedName>
  </definedNames>
  <calcPr calcId="145621"/>
</workbook>
</file>

<file path=xl/calcChain.xml><?xml version="1.0" encoding="utf-8"?>
<calcChain xmlns="http://schemas.openxmlformats.org/spreadsheetml/2006/main">
  <c r="F53" i="1" l="1"/>
  <c r="F49" i="1" l="1"/>
  <c r="F9" i="1" l="1"/>
  <c r="F11" i="1"/>
  <c r="F15" i="1"/>
  <c r="F17" i="1"/>
  <c r="F21" i="1"/>
  <c r="F25" i="1"/>
  <c r="F29" i="1"/>
  <c r="F33" i="1"/>
  <c r="F37" i="1"/>
  <c r="F41" i="1"/>
  <c r="E45" i="1"/>
  <c r="F45" i="1" l="1"/>
  <c r="F57" i="1" s="1"/>
</calcChain>
</file>

<file path=xl/sharedStrings.xml><?xml version="1.0" encoding="utf-8"?>
<sst xmlns="http://schemas.openxmlformats.org/spreadsheetml/2006/main" count="55" uniqueCount="49">
  <si>
    <t>Höhe der Zuwendung</t>
  </si>
  <si>
    <t>-</t>
  </si>
  <si>
    <t>in unversiegelte Fläche</t>
  </si>
  <si>
    <t>in versiegelte Fläche</t>
  </si>
  <si>
    <t>Summe beantragter Zuwendungen</t>
  </si>
  <si>
    <t>Datum</t>
  </si>
  <si>
    <t>Unterschrift</t>
  </si>
  <si>
    <t>lfm zu 15 €/lfm</t>
  </si>
  <si>
    <t>lfm zu 35 €/lfm</t>
  </si>
  <si>
    <t>lfm zu 10 €/lfm</t>
  </si>
  <si>
    <t>lfm zu 40 €/lfm</t>
  </si>
  <si>
    <t>8.1</t>
  </si>
  <si>
    <t>Neuverlegung von Kabelschutzrohren ohne Einzug von Kabeln</t>
  </si>
  <si>
    <t>lfm zu 80 €/lfm</t>
  </si>
  <si>
    <t>8.2</t>
  </si>
  <si>
    <t>Neuverlegung von Kabelschutzrohren mit Einzug von Kabeln</t>
  </si>
  <si>
    <t>lfm zu 85 €/lfm</t>
  </si>
  <si>
    <t>8.3</t>
  </si>
  <si>
    <t>Verlegung innerorts von Kabelschutzrohren mit oder ohne Einzug von Kabeln im Abwasserkanal</t>
  </si>
  <si>
    <t>lfm zu 45 €/lfm</t>
  </si>
  <si>
    <t>8.4</t>
  </si>
  <si>
    <t>Verlegung von Kabelbündeln in versiegelter Fläche im Microtrenchingverfahren</t>
  </si>
  <si>
    <t>8.5</t>
  </si>
  <si>
    <t>lfm zu 6 €/lfm</t>
  </si>
  <si>
    <t>8.6</t>
  </si>
  <si>
    <t>8.7</t>
  </si>
  <si>
    <t>Zuschlag besonders schwierige Geologie</t>
  </si>
  <si>
    <t>Mitverlegung im Verbund mit anderen Unternehmen oder anderen kommunalen Baumaßnahmen</t>
  </si>
  <si>
    <t>lfm zu 30 €/lfm</t>
  </si>
  <si>
    <t>8.8</t>
  </si>
  <si>
    <t>Verlegung im Bahntrog oder als Schienenfußkabel</t>
  </si>
  <si>
    <t>9</t>
  </si>
  <si>
    <t>Zwischensumme 8.1 bis 8.4</t>
  </si>
  <si>
    <t>Gebietsbezogene Staffelung für Baukosten nach Nr. 8.1 - 8.5</t>
  </si>
  <si>
    <t>Zwischensumme 8.1 bis 8.5</t>
  </si>
  <si>
    <t>Zuschlag von 30 %</t>
  </si>
  <si>
    <t>Nein</t>
  </si>
  <si>
    <t>8.18</t>
  </si>
  <si>
    <t>maximal 7 Euro</t>
  </si>
  <si>
    <t>1)</t>
  </si>
  <si>
    <t>entsprechend der Ziffer 8, 9 der VwV Breitbandförderung</t>
  </si>
  <si>
    <t>Einzug einer Kupfer- oder Glasfaserleitung bzw. Leitungsbündels in ein bestehendes Kabelschutzrohr</t>
  </si>
  <si>
    <t>lfm Strecke</t>
  </si>
  <si>
    <t>Ländlicher Raum im engeren Sinne</t>
  </si>
  <si>
    <t>Zuschlag für Förderung von Maßnahmen im Bereich von Schulen</t>
  </si>
  <si>
    <r>
      <t xml:space="preserve">Zuschussberechnung mit Laufmeterpauschalen (Festbetragsfinanzierung Schule)         </t>
    </r>
    <r>
      <rPr>
        <sz val="8"/>
        <rFont val="Arial"/>
        <family val="2"/>
      </rPr>
      <t xml:space="preserve"> </t>
    </r>
  </si>
  <si>
    <t>8.19</t>
  </si>
  <si>
    <r>
      <t>Pacht</t>
    </r>
    <r>
      <rPr>
        <b/>
        <vertAlign val="superscript"/>
        <sz val="10"/>
        <color rgb="FFFF0000"/>
        <rFont val="Arial"/>
        <family val="2"/>
      </rPr>
      <t>1)</t>
    </r>
  </si>
  <si>
    <t>Da der Abzinsungszeitraum erst mit Vertragsabschluss beginnt, kann der tatsächliche Zuwendungsbetrag erst nach der Bewilligung durch die L-Bank festgelegt werden. Dementsprechend kann zunächst nur die Maximal-förderung beantragt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</si>
</sst>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9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0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3" fontId="2" fillId="0" borderId="0" xfId="0" applyNumberFormat="1" applyFont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horizontal="right"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164" fontId="2" fillId="0" borderId="2" xfId="0" applyNumberFormat="1" applyFont="1" applyBorder="1" applyAlignment="1" applyProtection="1">
      <alignment horizontal="right" vertical="center"/>
    </xf>
    <xf numFmtId="164" fontId="2" fillId="0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Protection="1"/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right"/>
    </xf>
    <xf numFmtId="49" fontId="2" fillId="0" borderId="0" xfId="0" quotePrefix="1" applyNumberFormat="1" applyFont="1" applyAlignment="1" applyProtection="1">
      <alignment horizontal="right"/>
    </xf>
    <xf numFmtId="49" fontId="2" fillId="0" borderId="0" xfId="0" quotePrefix="1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right" vertical="center"/>
    </xf>
    <xf numFmtId="0" fontId="5" fillId="4" borderId="0" xfId="0" applyFont="1" applyFill="1" applyAlignment="1" applyProtection="1">
      <alignment vertical="center"/>
    </xf>
    <xf numFmtId="49" fontId="3" fillId="4" borderId="0" xfId="0" applyNumberFormat="1" applyFont="1" applyFill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horizontal="right" vertical="center"/>
    </xf>
    <xf numFmtId="164" fontId="2" fillId="4" borderId="0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Alignment="1" applyProtection="1">
      <alignment horizontal="center"/>
    </xf>
    <xf numFmtId="49" fontId="2" fillId="0" borderId="0" xfId="0" quotePrefix="1" applyNumberFormat="1" applyFont="1" applyAlignment="1" applyProtection="1">
      <alignment horizontal="left" vertical="center"/>
    </xf>
    <xf numFmtId="49" fontId="2" fillId="0" borderId="0" xfId="0" quotePrefix="1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4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/>
    </xf>
    <xf numFmtId="164" fontId="2" fillId="0" borderId="2" xfId="0" applyNumberFormat="1" applyFont="1" applyBorder="1" applyProtection="1"/>
    <xf numFmtId="0" fontId="6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Protection="1"/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" fontId="2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0" borderId="0" xfId="0" applyBorder="1" applyProtection="1"/>
    <xf numFmtId="164" fontId="3" fillId="4" borderId="0" xfId="0" applyNumberFormat="1" applyFont="1" applyFill="1" applyBorder="1" applyAlignment="1" applyProtection="1">
      <alignment horizontal="center" vertical="center"/>
    </xf>
    <xf numFmtId="3" fontId="1" fillId="5" borderId="2" xfId="0" applyNumberFormat="1" applyFont="1" applyFill="1" applyBorder="1" applyProtection="1">
      <protection locked="0"/>
    </xf>
    <xf numFmtId="49" fontId="8" fillId="0" borderId="0" xfId="0" quotePrefix="1" applyNumberFormat="1" applyFont="1" applyAlignment="1" applyProtection="1">
      <alignment horizontal="right" vertical="top"/>
    </xf>
    <xf numFmtId="0" fontId="5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2" fillId="0" borderId="6" xfId="0" applyFont="1" applyBorder="1" applyAlignment="1" applyProtection="1">
      <alignment horizontal="left"/>
    </xf>
    <xf numFmtId="14" fontId="0" fillId="0" borderId="5" xfId="0" applyNumberForma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zoomScaleSheetLayoutView="100" workbookViewId="0">
      <selection activeCell="D9" sqref="D9"/>
    </sheetView>
  </sheetViews>
  <sheetFormatPr baseColWidth="10" defaultRowHeight="12.75"/>
  <cols>
    <col min="1" max="1" width="4.140625" style="36" customWidth="1"/>
    <col min="2" max="2" width="2.5703125" style="17" customWidth="1"/>
    <col min="3" max="3" width="29.7109375" style="17" customWidth="1"/>
    <col min="4" max="4" width="20.42578125" style="17" customWidth="1"/>
    <col min="5" max="5" width="14.5703125" style="17" customWidth="1"/>
    <col min="6" max="6" width="24.28515625" style="17" customWidth="1"/>
    <col min="7" max="7" width="2.5703125" style="17" customWidth="1"/>
    <col min="8" max="16384" width="11.42578125" style="17"/>
  </cols>
  <sheetData>
    <row r="1" spans="1:7" ht="12.75" customHeight="1"/>
    <row r="2" spans="1:7" ht="16.5" customHeight="1">
      <c r="A2" s="70" t="s">
        <v>45</v>
      </c>
      <c r="B2" s="70"/>
      <c r="C2" s="70"/>
      <c r="D2" s="70"/>
      <c r="E2" s="70"/>
      <c r="F2" s="70"/>
      <c r="G2" s="2"/>
    </row>
    <row r="3" spans="1:7" s="61" customFormat="1" ht="9.9499999999999993" customHeight="1">
      <c r="A3" s="57" t="s">
        <v>40</v>
      </c>
      <c r="B3" s="59"/>
      <c r="C3" s="60"/>
      <c r="D3" s="59"/>
      <c r="E3" s="60"/>
      <c r="F3" s="60"/>
      <c r="G3" s="60"/>
    </row>
    <row r="4" spans="1:7" s="61" customFormat="1" ht="9.9499999999999993" customHeight="1">
      <c r="A4" s="57"/>
      <c r="B4" s="59"/>
      <c r="C4" s="60"/>
      <c r="D4" s="59"/>
      <c r="E4" s="60"/>
      <c r="F4" s="60"/>
      <c r="G4" s="60"/>
    </row>
    <row r="5" spans="1:7" s="61" customFormat="1" ht="9.9499999999999993" customHeight="1">
      <c r="A5" s="57"/>
      <c r="B5" s="59"/>
      <c r="C5" s="60"/>
      <c r="D5" s="59"/>
      <c r="E5" s="60"/>
      <c r="F5" s="60"/>
      <c r="G5" s="60"/>
    </row>
    <row r="6" spans="1:7" ht="12.75" customHeight="1">
      <c r="A6" s="38"/>
      <c r="B6" s="1"/>
      <c r="C6" s="2"/>
      <c r="D6" s="1"/>
      <c r="E6" s="2"/>
      <c r="F6" s="2"/>
      <c r="G6" s="2"/>
    </row>
    <row r="7" spans="1:7" ht="14.1" customHeight="1">
      <c r="A7" s="52" t="s">
        <v>11</v>
      </c>
      <c r="B7" s="15" t="s">
        <v>12</v>
      </c>
      <c r="C7" s="12"/>
      <c r="D7" s="5"/>
      <c r="E7" s="6"/>
      <c r="F7" s="7" t="s">
        <v>0</v>
      </c>
      <c r="G7" s="5"/>
    </row>
    <row r="8" spans="1:7" ht="8.4499999999999993" customHeight="1">
      <c r="A8" s="53"/>
      <c r="B8" s="4"/>
      <c r="C8" s="5"/>
      <c r="D8" s="5"/>
      <c r="E8" s="6"/>
      <c r="F8" s="7"/>
      <c r="G8" s="5"/>
    </row>
    <row r="9" spans="1:7" ht="15.75">
      <c r="A9" s="54"/>
      <c r="B9" s="8" t="s">
        <v>1</v>
      </c>
      <c r="C9" s="9" t="s">
        <v>3</v>
      </c>
      <c r="D9" s="28"/>
      <c r="E9" s="16" t="s">
        <v>13</v>
      </c>
      <c r="F9" s="33">
        <f>IF(ISBLANK(D9),0,D9*80)</f>
        <v>0</v>
      </c>
      <c r="G9" s="20"/>
    </row>
    <row r="10" spans="1:7" ht="8.4499999999999993" customHeight="1">
      <c r="A10" s="53"/>
      <c r="B10" s="4"/>
      <c r="C10" s="5"/>
      <c r="D10" s="5"/>
      <c r="E10" s="6"/>
      <c r="F10" s="6"/>
      <c r="G10" s="5"/>
    </row>
    <row r="11" spans="1:7" ht="15.75">
      <c r="A11" s="54"/>
      <c r="B11" s="8" t="s">
        <v>1</v>
      </c>
      <c r="C11" s="9" t="s">
        <v>2</v>
      </c>
      <c r="D11" s="28"/>
      <c r="E11" s="16" t="s">
        <v>8</v>
      </c>
      <c r="F11" s="33">
        <f>IF(ISBLANK(D11),0,D11*35)</f>
        <v>0</v>
      </c>
      <c r="G11" s="5"/>
    </row>
    <row r="12" spans="1:7" ht="8.4499999999999993" customHeight="1">
      <c r="A12" s="53"/>
      <c r="B12" s="4"/>
      <c r="C12" s="5"/>
      <c r="D12" s="5"/>
      <c r="E12" s="6"/>
      <c r="F12" s="6"/>
      <c r="G12" s="5"/>
    </row>
    <row r="13" spans="1:7">
      <c r="A13" s="51" t="s">
        <v>14</v>
      </c>
      <c r="B13" s="12" t="s">
        <v>15</v>
      </c>
      <c r="C13" s="12"/>
      <c r="D13" s="5"/>
      <c r="E13" s="11"/>
      <c r="F13" s="11"/>
      <c r="G13" s="5"/>
    </row>
    <row r="14" spans="1:7" ht="8.4499999999999993" customHeight="1">
      <c r="A14" s="53"/>
      <c r="B14" s="4"/>
      <c r="C14" s="5"/>
      <c r="D14" s="5"/>
      <c r="E14" s="6"/>
      <c r="F14" s="6"/>
      <c r="G14" s="5"/>
    </row>
    <row r="15" spans="1:7" ht="15.75" customHeight="1">
      <c r="A15" s="54"/>
      <c r="B15" s="8" t="s">
        <v>1</v>
      </c>
      <c r="C15" s="9" t="s">
        <v>3</v>
      </c>
      <c r="D15" s="28"/>
      <c r="E15" s="16" t="s">
        <v>16</v>
      </c>
      <c r="F15" s="33">
        <f>IF(ISBLANK(D15),0,D15*85)</f>
        <v>0</v>
      </c>
      <c r="G15" s="5"/>
    </row>
    <row r="16" spans="1:7" ht="8.4499999999999993" customHeight="1">
      <c r="A16" s="53"/>
      <c r="B16" s="4"/>
      <c r="C16" s="5"/>
      <c r="D16" s="5"/>
      <c r="E16" s="6"/>
      <c r="F16" s="6"/>
      <c r="G16" s="5"/>
    </row>
    <row r="17" spans="1:8" ht="15.75" customHeight="1">
      <c r="A17" s="54"/>
      <c r="B17" s="8" t="s">
        <v>1</v>
      </c>
      <c r="C17" s="9" t="s">
        <v>2</v>
      </c>
      <c r="D17" s="28"/>
      <c r="E17" s="16" t="s">
        <v>10</v>
      </c>
      <c r="F17" s="33">
        <f>IF(ISBLANK(D17),0,D17*40)</f>
        <v>0</v>
      </c>
      <c r="G17" s="5"/>
    </row>
    <row r="18" spans="1:8" ht="8.4499999999999993" customHeight="1">
      <c r="A18" s="53"/>
      <c r="B18" s="4"/>
      <c r="C18" s="5"/>
      <c r="D18" s="5"/>
      <c r="E18" s="6"/>
      <c r="F18" s="6"/>
      <c r="G18" s="5"/>
    </row>
    <row r="19" spans="1:8">
      <c r="A19" s="51" t="s">
        <v>17</v>
      </c>
      <c r="B19" s="12" t="s">
        <v>18</v>
      </c>
      <c r="C19" s="12"/>
      <c r="D19" s="5"/>
      <c r="E19" s="11"/>
      <c r="F19" s="11"/>
    </row>
    <row r="20" spans="1:8" ht="8.4499999999999993" customHeight="1">
      <c r="A20" s="53"/>
      <c r="B20" s="4"/>
      <c r="C20" s="5"/>
      <c r="D20" s="5"/>
      <c r="E20" s="6"/>
      <c r="F20" s="6"/>
      <c r="G20" s="5"/>
    </row>
    <row r="21" spans="1:8" ht="15.75">
      <c r="A21" s="54"/>
      <c r="B21" s="8"/>
      <c r="C21" s="9"/>
      <c r="D21" s="28"/>
      <c r="E21" s="16" t="s">
        <v>19</v>
      </c>
      <c r="F21" s="33">
        <f>IF(ISBLANK(D21),0,D21*45)</f>
        <v>0</v>
      </c>
      <c r="G21" s="5"/>
    </row>
    <row r="22" spans="1:8" ht="8.4499999999999993" customHeight="1">
      <c r="A22" s="54"/>
      <c r="B22" s="8"/>
      <c r="C22" s="9"/>
      <c r="D22" s="18"/>
      <c r="E22" s="10"/>
      <c r="F22" s="6"/>
      <c r="G22" s="5"/>
    </row>
    <row r="23" spans="1:8" ht="14.1" customHeight="1">
      <c r="A23" s="51" t="s">
        <v>20</v>
      </c>
      <c r="B23" s="12" t="s">
        <v>21</v>
      </c>
      <c r="C23" s="12"/>
      <c r="D23" s="5"/>
      <c r="E23" s="11"/>
      <c r="F23" s="11"/>
      <c r="G23" s="5"/>
    </row>
    <row r="24" spans="1:8" ht="8.4499999999999993" customHeight="1">
      <c r="A24" s="53"/>
      <c r="B24" s="4"/>
      <c r="C24" s="5"/>
      <c r="D24" s="5"/>
      <c r="E24" s="6"/>
      <c r="F24" s="6"/>
      <c r="G24" s="5"/>
    </row>
    <row r="25" spans="1:8" ht="15.75" customHeight="1">
      <c r="A25" s="54"/>
      <c r="B25" s="8"/>
      <c r="C25" s="9"/>
      <c r="D25" s="28"/>
      <c r="E25" s="16" t="s">
        <v>19</v>
      </c>
      <c r="F25" s="33">
        <f>IF(ISBLANK(D25),0,D25*45)</f>
        <v>0</v>
      </c>
      <c r="G25" s="5"/>
    </row>
    <row r="26" spans="1:8" ht="8.4499999999999993" customHeight="1">
      <c r="A26" s="54"/>
      <c r="B26" s="8"/>
      <c r="C26" s="9"/>
      <c r="D26" s="18"/>
      <c r="E26" s="10"/>
      <c r="F26" s="6"/>
      <c r="G26" s="5"/>
    </row>
    <row r="27" spans="1:8" ht="14.1" customHeight="1">
      <c r="A27" s="51" t="s">
        <v>22</v>
      </c>
      <c r="B27" s="12" t="s">
        <v>41</v>
      </c>
      <c r="C27" s="12"/>
      <c r="D27" s="5"/>
      <c r="E27" s="11"/>
      <c r="F27" s="11"/>
      <c r="G27" s="5"/>
    </row>
    <row r="28" spans="1:8" ht="8.4499999999999993" customHeight="1">
      <c r="A28" s="53"/>
      <c r="B28" s="4"/>
      <c r="C28" s="5"/>
      <c r="D28" s="5"/>
      <c r="E28" s="6"/>
      <c r="F28" s="6"/>
      <c r="G28" s="5"/>
    </row>
    <row r="29" spans="1:8" ht="15.75">
      <c r="A29" s="54"/>
      <c r="B29" s="8"/>
      <c r="C29" s="9"/>
      <c r="D29" s="28"/>
      <c r="E29" s="16" t="s">
        <v>23</v>
      </c>
      <c r="F29" s="33">
        <f>IF(ISBLANK(D29),0,D29*6)</f>
        <v>0</v>
      </c>
      <c r="G29" s="5"/>
    </row>
    <row r="30" spans="1:8" ht="8.4499999999999993" customHeight="1">
      <c r="A30" s="53"/>
      <c r="B30" s="4"/>
      <c r="C30" s="5"/>
      <c r="D30" s="5"/>
      <c r="E30" s="6"/>
      <c r="F30" s="6"/>
      <c r="G30" s="5"/>
    </row>
    <row r="31" spans="1:8" ht="14.1" customHeight="1">
      <c r="A31" s="51" t="s">
        <v>24</v>
      </c>
      <c r="B31" s="12" t="s">
        <v>26</v>
      </c>
      <c r="C31" s="12"/>
      <c r="D31" s="5"/>
      <c r="E31" s="11"/>
      <c r="F31" s="11"/>
      <c r="G31" s="5"/>
      <c r="H31" s="62"/>
    </row>
    <row r="32" spans="1:8" ht="8.4499999999999993" customHeight="1">
      <c r="A32" s="53"/>
      <c r="B32" s="4"/>
      <c r="C32" s="5"/>
      <c r="D32" s="5"/>
      <c r="E32" s="6"/>
      <c r="F32" s="6"/>
      <c r="G32" s="5"/>
    </row>
    <row r="33" spans="1:10" ht="15.75">
      <c r="A33" s="54"/>
      <c r="B33" s="8"/>
      <c r="C33" s="9"/>
      <c r="D33" s="28"/>
      <c r="E33" s="16" t="s">
        <v>9</v>
      </c>
      <c r="F33" s="33">
        <f>IF(ISBLANK(D33),0,D33*10)</f>
        <v>0</v>
      </c>
      <c r="G33" s="5"/>
    </row>
    <row r="34" spans="1:10" ht="8.4499999999999993" customHeight="1">
      <c r="A34" s="63"/>
      <c r="G34" s="5"/>
    </row>
    <row r="35" spans="1:10" ht="14.1" customHeight="1">
      <c r="A35" s="51" t="s">
        <v>25</v>
      </c>
      <c r="B35" s="12" t="s">
        <v>27</v>
      </c>
      <c r="C35" s="12"/>
      <c r="D35" s="5"/>
      <c r="E35" s="11"/>
      <c r="F35" s="11"/>
      <c r="G35" s="5"/>
    </row>
    <row r="36" spans="1:10" ht="8.4499999999999993" customHeight="1">
      <c r="A36" s="53"/>
      <c r="B36" s="4"/>
      <c r="C36" s="5"/>
      <c r="D36" s="5"/>
      <c r="E36" s="6"/>
      <c r="F36" s="6"/>
    </row>
    <row r="37" spans="1:10" ht="15.75">
      <c r="A37" s="54"/>
      <c r="B37" s="8"/>
      <c r="C37" s="9"/>
      <c r="D37" s="28"/>
      <c r="E37" s="16" t="s">
        <v>28</v>
      </c>
      <c r="F37" s="33">
        <f>IF(ISBLANK(D37),0,D37*30)</f>
        <v>0</v>
      </c>
      <c r="G37" s="5"/>
    </row>
    <row r="38" spans="1:10" ht="8.4499999999999993" customHeight="1">
      <c r="A38" s="54"/>
      <c r="B38" s="8"/>
      <c r="C38" s="9"/>
      <c r="D38" s="64"/>
      <c r="E38" s="16"/>
      <c r="F38" s="21"/>
      <c r="G38" s="5"/>
    </row>
    <row r="39" spans="1:10" ht="14.1" customHeight="1">
      <c r="A39" s="51" t="s">
        <v>29</v>
      </c>
      <c r="B39" s="12" t="s">
        <v>30</v>
      </c>
      <c r="C39" s="12"/>
      <c r="D39" s="5"/>
      <c r="E39" s="11"/>
      <c r="F39" s="11"/>
      <c r="G39" s="5"/>
    </row>
    <row r="40" spans="1:10" ht="8.4499999999999993" customHeight="1">
      <c r="A40" s="53"/>
      <c r="B40" s="4"/>
      <c r="C40" s="5"/>
      <c r="D40" s="5"/>
      <c r="E40" s="6"/>
      <c r="F40" s="6"/>
    </row>
    <row r="41" spans="1:10" ht="15.75">
      <c r="A41" s="54"/>
      <c r="B41" s="8"/>
      <c r="C41" s="9"/>
      <c r="D41" s="28"/>
      <c r="E41" s="16" t="s">
        <v>7</v>
      </c>
      <c r="F41" s="33">
        <f>IF(ISBLANK(D41),0,D41*15)</f>
        <v>0</v>
      </c>
      <c r="G41" s="5"/>
    </row>
    <row r="42" spans="1:10" s="65" customFormat="1" ht="8.4499999999999993" customHeight="1">
      <c r="A42" s="55"/>
      <c r="B42" s="42"/>
      <c r="C42" s="43"/>
      <c r="D42" s="64"/>
      <c r="E42" s="44"/>
      <c r="F42" s="45"/>
      <c r="G42" s="46"/>
    </row>
    <row r="43" spans="1:10" ht="14.1" customHeight="1">
      <c r="A43" s="51" t="s">
        <v>31</v>
      </c>
      <c r="B43" s="12" t="s">
        <v>33</v>
      </c>
      <c r="C43" s="14"/>
      <c r="D43" s="22"/>
      <c r="E43" s="23"/>
      <c r="F43" s="24"/>
      <c r="G43" s="5"/>
    </row>
    <row r="44" spans="1:10" ht="8.4499999999999993" customHeight="1">
      <c r="A44" s="51"/>
      <c r="B44" s="12"/>
      <c r="C44" s="14"/>
      <c r="D44" s="22"/>
      <c r="E44" s="23"/>
      <c r="F44" s="30" t="s">
        <v>34</v>
      </c>
    </row>
    <row r="45" spans="1:10" ht="15.6" customHeight="1">
      <c r="A45" s="54"/>
      <c r="B45" s="25"/>
      <c r="C45" s="75" t="s">
        <v>43</v>
      </c>
      <c r="D45" s="75"/>
      <c r="E45" s="31">
        <f>IF((C45)="Ländlicher Raum im engeren Sinne",1,IF((C45)="Verdichtungsbereiche im Ländlichen Raum",0.75,IF((C45)="Randzonen um Verdichtungsräume",0.5,0.25)))</f>
        <v>1</v>
      </c>
      <c r="F45" s="34">
        <f>E45*(F9+F11+F15+F17+F21+F25+F29)</f>
        <v>0</v>
      </c>
      <c r="G45" s="5"/>
    </row>
    <row r="46" spans="1:10" ht="8.4499999999999993" customHeight="1">
      <c r="A46" s="56"/>
      <c r="B46" s="8"/>
      <c r="C46" s="9"/>
      <c r="D46" s="21"/>
      <c r="E46" s="67"/>
      <c r="F46" s="21"/>
      <c r="G46" s="5"/>
      <c r="H46" s="66"/>
      <c r="I46" s="66"/>
      <c r="J46" s="66"/>
    </row>
    <row r="47" spans="1:10" ht="14.1" customHeight="1">
      <c r="A47" s="39" t="s">
        <v>37</v>
      </c>
      <c r="B47" s="15" t="s">
        <v>47</v>
      </c>
      <c r="C47" s="12"/>
      <c r="D47" s="5"/>
      <c r="E47" s="6"/>
      <c r="F47" s="7"/>
      <c r="G47" s="5"/>
    </row>
    <row r="48" spans="1:10" ht="8.4499999999999993" customHeight="1"/>
    <row r="49" spans="1:10" ht="17.100000000000001" customHeight="1">
      <c r="A49" s="17"/>
      <c r="C49" s="13" t="s">
        <v>38</v>
      </c>
      <c r="D49" s="68"/>
      <c r="E49" s="13" t="s">
        <v>42</v>
      </c>
      <c r="F49" s="58">
        <f>D49*7</f>
        <v>0</v>
      </c>
    </row>
    <row r="50" spans="1:10" ht="8.4499999999999993" customHeight="1">
      <c r="A50" s="56"/>
      <c r="B50" s="8"/>
      <c r="C50" s="9"/>
      <c r="D50" s="21"/>
      <c r="E50" s="67"/>
      <c r="F50" s="21"/>
      <c r="G50" s="5"/>
      <c r="H50" s="66"/>
      <c r="I50" s="66"/>
      <c r="J50" s="66"/>
    </row>
    <row r="51" spans="1:10" ht="14.1" customHeight="1">
      <c r="A51" s="51" t="s">
        <v>46</v>
      </c>
      <c r="B51" s="12" t="s">
        <v>44</v>
      </c>
      <c r="C51" s="14"/>
      <c r="D51" s="18"/>
      <c r="E51" s="10"/>
      <c r="F51" s="6"/>
      <c r="H51" s="66"/>
      <c r="I51" s="66"/>
      <c r="J51" s="66"/>
    </row>
    <row r="52" spans="1:10" ht="8.4499999999999993" customHeight="1">
      <c r="A52" s="40"/>
      <c r="B52" s="8"/>
      <c r="C52" s="14"/>
      <c r="D52" s="18"/>
      <c r="E52" s="10"/>
      <c r="F52" s="47" t="s">
        <v>32</v>
      </c>
      <c r="G52" s="5"/>
      <c r="H52" s="66"/>
      <c r="I52" s="66"/>
      <c r="J52" s="66"/>
    </row>
    <row r="53" spans="1:10" ht="15.75">
      <c r="A53" s="41"/>
      <c r="B53" s="8"/>
      <c r="C53" s="9" t="s">
        <v>35</v>
      </c>
      <c r="D53" s="21"/>
      <c r="E53" s="29" t="s">
        <v>36</v>
      </c>
      <c r="F53" s="33">
        <f>IF((E53)="Ja",ROUNDDOWN((F9+F11+F15+F17+F21+F25)*E45*0.3,0),0)</f>
        <v>0</v>
      </c>
      <c r="G53" s="5"/>
      <c r="H53" s="66"/>
      <c r="I53" s="66"/>
      <c r="J53" s="66"/>
    </row>
    <row r="54" spans="1:10" ht="7.15" customHeight="1">
      <c r="A54" s="37"/>
      <c r="B54" s="18"/>
      <c r="C54" s="18"/>
      <c r="D54" s="18"/>
      <c r="E54" s="18"/>
      <c r="F54" s="18"/>
      <c r="G54" s="5"/>
      <c r="H54" s="66"/>
      <c r="I54" s="66"/>
      <c r="J54" s="66"/>
    </row>
    <row r="55" spans="1:10" ht="7.15" customHeight="1">
      <c r="A55" s="37"/>
      <c r="B55" s="18"/>
      <c r="C55" s="18"/>
      <c r="D55" s="18"/>
      <c r="E55" s="18"/>
      <c r="F55" s="18"/>
      <c r="G55" s="5"/>
      <c r="H55" s="66"/>
      <c r="I55" s="66"/>
      <c r="J55" s="66"/>
    </row>
    <row r="56" spans="1:10" ht="7.15" customHeight="1">
      <c r="A56" s="37"/>
      <c r="B56" s="18"/>
      <c r="C56" s="18"/>
      <c r="D56" s="18"/>
      <c r="E56" s="18"/>
      <c r="F56" s="18"/>
      <c r="G56" s="5"/>
      <c r="H56" s="66"/>
      <c r="I56" s="66"/>
      <c r="J56" s="66"/>
    </row>
    <row r="57" spans="1:10" ht="22.15" customHeight="1">
      <c r="A57" s="37"/>
      <c r="B57" s="26"/>
      <c r="C57" s="19" t="s">
        <v>4</v>
      </c>
      <c r="D57" s="19"/>
      <c r="E57" s="27"/>
      <c r="F57" s="32">
        <f>F33+F45+F37+F41+F53+F49</f>
        <v>0</v>
      </c>
      <c r="G57" s="5"/>
      <c r="H57" s="66"/>
      <c r="I57" s="66"/>
      <c r="J57" s="66"/>
    </row>
    <row r="58" spans="1:10" ht="7.15" customHeight="1">
      <c r="A58" s="37"/>
      <c r="B58" s="18"/>
      <c r="C58" s="18"/>
      <c r="D58" s="18"/>
      <c r="E58" s="18"/>
      <c r="F58" s="18"/>
      <c r="G58" s="13"/>
    </row>
    <row r="59" spans="1:10" ht="51.75" customHeight="1">
      <c r="A59" s="38"/>
      <c r="B59" s="73"/>
      <c r="C59" s="73"/>
      <c r="E59" s="74"/>
      <c r="F59" s="74"/>
    </row>
    <row r="60" spans="1:10" ht="14.1" customHeight="1">
      <c r="A60" s="35"/>
      <c r="B60" s="72" t="s">
        <v>5</v>
      </c>
      <c r="C60" s="72"/>
      <c r="D60" s="3"/>
      <c r="E60" s="3" t="s">
        <v>6</v>
      </c>
      <c r="F60" s="3"/>
    </row>
    <row r="61" spans="1:10" ht="8.4499999999999993" customHeight="1">
      <c r="B61" s="3"/>
      <c r="C61" s="13"/>
      <c r="D61" s="13"/>
      <c r="E61" s="3"/>
      <c r="F61" s="13"/>
    </row>
    <row r="62" spans="1:10" s="61" customFormat="1" ht="39.75" customHeight="1">
      <c r="A62" s="69" t="s">
        <v>39</v>
      </c>
      <c r="B62" s="71" t="s">
        <v>48</v>
      </c>
      <c r="C62" s="71"/>
      <c r="D62" s="71"/>
      <c r="E62" s="71"/>
      <c r="F62" s="71"/>
    </row>
    <row r="63" spans="1:10" ht="14.1" customHeight="1">
      <c r="B63" s="4"/>
      <c r="C63" s="12"/>
      <c r="D63" s="5"/>
      <c r="E63" s="6"/>
      <c r="F63" s="7"/>
      <c r="G63" s="5"/>
    </row>
    <row r="64" spans="1:10" ht="14.1" customHeight="1">
      <c r="A64" s="49"/>
      <c r="B64" s="13"/>
      <c r="C64" s="13"/>
      <c r="D64" s="13"/>
      <c r="E64" s="50"/>
      <c r="F64" s="13"/>
      <c r="G64" s="50"/>
      <c r="H64" s="13"/>
      <c r="I64" s="48"/>
    </row>
    <row r="65" spans="1:9" ht="14.1" customHeight="1">
      <c r="A65" s="49"/>
      <c r="B65" s="13"/>
      <c r="C65" s="13"/>
      <c r="D65" s="13"/>
      <c r="E65" s="50"/>
      <c r="F65" s="13"/>
      <c r="G65" s="50"/>
      <c r="H65" s="13"/>
      <c r="I65" s="48"/>
    </row>
  </sheetData>
  <sheetProtection password="CB57" sheet="1" objects="1" scenarios="1" selectLockedCells="1"/>
  <mergeCells count="6">
    <mergeCell ref="A2:F2"/>
    <mergeCell ref="B62:F62"/>
    <mergeCell ref="B60:C60"/>
    <mergeCell ref="B59:C59"/>
    <mergeCell ref="E59:F59"/>
    <mergeCell ref="C45:D45"/>
  </mergeCells>
  <phoneticPr fontId="0" type="noConversion"/>
  <conditionalFormatting sqref="B47:H47 B63:H65">
    <cfRule type="expression" dxfId="0" priority="1">
      <formula>"b64=""Begründung:"""</formula>
    </cfRule>
  </conditionalFormatting>
  <dataValidations count="2">
    <dataValidation type="list" allowBlank="1" showErrorMessage="1" prompt="Gebietskulisse auswählen" sqref="C45:D45">
      <formula1>"Ländlicher Raum im engeren Sinne,Verdichtungsbereiche im Ländlichen Raum,Randzonen um Verdichtungsräume,Verdichtungsräume"</formula1>
    </dataValidation>
    <dataValidation type="list" allowBlank="1" showInputMessage="1" showErrorMessage="1" sqref="E53 E50 E46">
      <formula1>"Ja,Nein"</formula1>
    </dataValidation>
  </dataValidations>
  <pageMargins left="0.78740157480314965" right="0.78740157480314965" top="0.78740157480314965" bottom="0.39370078740157483" header="0.31496062992125984" footer="0.31496062992125984"/>
  <pageSetup paperSize="9" scale="90" fitToHeight="0" orientation="portrait" r:id="rId1"/>
  <headerFooter alignWithMargins="0">
    <oddHeader xml:space="preserve">&amp;L&amp;8VwV Breitbandförderung 01.08.2015&amp;R&amp;8Anlage Schule
Stand 08/2015
</oddHeader>
    <oddFooter>&amp;C&amp;8Anlage zum Antragsformular V.1.0 2015-08-07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BDF10DAAE88BC47AD55A6859B2F3FD1" ma:contentTypeVersion="16" ma:contentTypeDescription="Dokumente mit Hauszuordnung (muss) und Thema (kann) als Metadaten" ma:contentTypeScope="" ma:versionID="12caa6f3b34a93d6229d778a772032fd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c43726b3-ab04-4099-a715-6b0821d74d6e" targetNamespace="http://schemas.microsoft.com/office/2006/metadata/properties" ma:root="true" ma:fieldsID="15d8a6cdbc42ffa8d4e1647066977718" ns1:_="" ns2:_="" ns3:_="">
    <xsd:import namespace="http://schemas.microsoft.com/sharepoint/v3"/>
    <xsd:import namespace="77a18adb-f851-4ef9-82c7-7dd03982d471"/>
    <xsd:import namespace="c43726b3-ab04-4099-a715-6b0821d74d6e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3:Stand" minOccurs="0"/>
                <xsd:element ref="ns2:kdb41432144c4cdca10c978b4cdbd206" minOccurs="0"/>
                <xsd:element ref="ns3:Sachgebiet" minOccurs="0"/>
                <xsd:element ref="ns3:Sortierung" minOccurs="0"/>
                <xsd:element ref="ns3:Verantwortlic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6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726b3-ab04-4099-a715-6b0821d74d6e" elementFormDefault="qualified">
    <xsd:import namespace="http://schemas.microsoft.com/office/2006/documentManagement/types"/>
    <xsd:import namespace="http://schemas.microsoft.com/office/infopath/2007/PartnerControls"/>
    <xsd:element name="Stand" ma:index="15" nillable="true" ma:displayName="Stand" ma:description="Stand/Version des Dokuments" ma:internalName="Stand">
      <xsd:simpleType>
        <xsd:restriction base="dms:Text">
          <xsd:maxLength value="255"/>
        </xsd:restriction>
      </xsd:simpleType>
    </xsd:element>
    <xsd:element name="Sachgebiet" ma:index="18" nillable="true" ma:displayName="Sachgebiet" ma:default="Antragsformulare" ma:format="Dropdown" ma:internalName="Sachgebiet">
      <xsd:simpleType>
        <xsd:restriction base="dms:Choice">
          <xsd:enumeration value="Verwaltungsvorschrift"/>
          <xsd:enumeration value="EU-Bescheide"/>
          <xsd:enumeration value="Leitfaden"/>
          <xsd:enumeration value="Antragsformulare"/>
          <xsd:enumeration value="Antragsformulare vor Juli 2012"/>
          <xsd:enumeration value="Musterschreiben"/>
          <xsd:enumeration value="Beispiele"/>
        </xsd:restriction>
      </xsd:simpleType>
    </xsd:element>
    <xsd:element name="Sortierung" ma:index="19" nillable="true" ma:displayName="Sortierung" ma:decimals="0" ma:description="Zur Bestimmung der Sortierreihenfolge der Dokumente in den einzelnen Ordnern" ma:indexed="true" ma:internalName="Sortierung" ma:percentage="FALSE">
      <xsd:simpleType>
        <xsd:restriction base="dms:Number"/>
      </xsd:simpleType>
    </xsd:element>
    <xsd:element name="Verantwortlich" ma:index="20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chgebiet xmlns="c43726b3-ab04-4099-a715-6b0821d74d6e">Antragsformulare</Sachgebiet>
    <TaxCatchAll xmlns="77a18adb-f851-4ef9-82c7-7dd03982d471">
      <Value>86</Value>
      <Value>162</Value>
      <Value>62</Value>
    </TaxCatchAll>
    <RoutingRuleDescription xmlns="http://schemas.microsoft.com/sharepoint/v3">Anlage zum Formblatt 2 - Antragsergänzung Breitband</RoutingRuleDescription>
    <Stand xmlns="c43726b3-ab04-4099-a715-6b0821d74d6e">08/2013</Stand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Anlage</TermName>
          <TermId xmlns="http://schemas.microsoft.com/office/infopath/2007/PartnerControls">6bfbcffc-a351-42fc-8ee8-f91b1ba78136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Breitband</TermName>
          <TermId xmlns="http://schemas.microsoft.com/office/infopath/2007/PartnerControls">7a2ca3a1-7238-4e4b-abda-aefed537a436</TermId>
        </TermInfo>
      </Terms>
    </i6c2abccfc944910a52b89e3dd325170>
    <Sortierung xmlns="c43726b3-ab04-4099-a715-6b0821d74d6e">2</Sortierung>
    <Verantwortlich xmlns="c43726b3-ab04-4099-a715-6b0821d74d6e">T_32</Verantwortlich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37C98A4-8501-46EE-B0DA-03CFBF0B2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c43726b3-ab04-4099-a715-6b0821d74d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2D0638-BBE0-46F1-A575-E10832336A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6B311-E787-41CF-B4F4-6B9EAA8546DE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43726b3-ab04-4099-a715-6b0821d74d6e"/>
    <ds:schemaRef ds:uri="77a18adb-f851-4ef9-82c7-7dd03982d471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487DEB-AE7F-45A3-8C58-A018ABD14D2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Festbetragsfinanzierung</vt:lpstr>
      <vt:lpstr>Festbetragsfinanzierung!Druckbereich</vt:lpstr>
    </vt:vector>
  </TitlesOfParts>
  <Company>Ministerium Ländlicher Raum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zum Formblatt 2 - Antragsergänzung Breitband</dc:title>
  <dc:creator>Weber, Marianne (MLR)</dc:creator>
  <cp:lastModifiedBy>Treu, Ulrike (MLR)</cp:lastModifiedBy>
  <cp:lastPrinted>2015-08-07T10:39:14Z</cp:lastPrinted>
  <dcterms:created xsi:type="dcterms:W3CDTF">2009-10-22T13:18:20Z</dcterms:created>
  <dcterms:modified xsi:type="dcterms:W3CDTF">2015-08-07T10:41:04Z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4900.00000000000</vt:lpwstr>
  </property>
  <property fmtid="{D5CDD505-2E9C-101B-9397-08002B2CF9AE}" pid="3" name="Haus">
    <vt:lpwstr>62;#Alle RP|14bb10d8-e93a-427c-bb47-3fa97f492241</vt:lpwstr>
  </property>
  <property fmtid="{D5CDD505-2E9C-101B-9397-08002B2CF9AE}" pid="4" name="Themenkategorie">
    <vt:lpwstr>162;#Breitband|7a2ca3a1-7238-4e4b-abda-aefed537a436</vt:lpwstr>
  </property>
  <property fmtid="{D5CDD505-2E9C-101B-9397-08002B2CF9AE}" pid="5" name="Dokumentenart">
    <vt:lpwstr>86;#Anlage|6bfbcffc-a351-42fc-8ee8-f91b1ba78136</vt:lpwstr>
  </property>
</Properties>
</file>